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jouba\Desktop\2014から松原\５）競技関係\競技関係\2025\6月第60回春季大会\送付用\"/>
    </mc:Choice>
  </mc:AlternateContent>
  <xr:revisionPtr revIDLastSave="0" documentId="13_ncr:1_{A826265B-EAFA-453D-9949-56AF2ED47E89}" xr6:coauthVersionLast="47" xr6:coauthVersionMax="47" xr10:uidLastSave="{00000000-0000-0000-0000-000000000000}"/>
  <bookViews>
    <workbookView xWindow="10170" yWindow="915" windowWidth="18345" windowHeight="14475" tabRatio="661"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公認参加届" sheetId="11" r:id="rId9"/>
    <sheet name="グレード変更届" sheetId="13" r:id="rId10"/>
    <sheet name="メディカルカード" sheetId="14" r:id="rId11"/>
  </sheets>
  <definedNames>
    <definedName name="_xlnm.Print_Area" localSheetId="9">グレード変更届!$A$1:$G$36</definedName>
    <definedName name="_xlnm.Print_Area" localSheetId="2">'参加登録名簿（障害）'!$A$1:$E$37</definedName>
    <definedName name="_xlnm.Print_Area" localSheetId="4">'参加登録名簿（馬場）'!$A$1:$E$37</definedName>
    <definedName name="_xlnm.Print_Area" localSheetId="7">送金内訳書!$A$1:$D$31</definedName>
    <definedName name="_xlnm.Print_Titles" localSheetId="9">グレード変更届!#REF!</definedName>
    <definedName name="Z_13E8122A_3949_4122_BF31_A70B6165B281_.wvu.PrintArea" localSheetId="9" hidden="1">グレード変更届!$A$1:$G$36</definedName>
    <definedName name="Z_2A437848_93EF_47E6_A3E6_65206B9389BA_.wvu.PrintArea" localSheetId="9" hidden="1">グレード変更届!$A$1:$G$36</definedName>
    <definedName name="Z_6959963D_DFFE_4416_9FF7_91AC7BE96ACF_.wvu.PrintArea" localSheetId="9" hidden="1">グレード変更届!$A$1:$G$36</definedName>
    <definedName name="Z_C7CDBF15_B896_44D4_A91C_AB660F0064AD_.wvu.PrintArea" localSheetId="9" hidden="1">グレード変更届!$A$1:$G$36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3" l="1"/>
  <c r="H35" i="3"/>
  <c r="H34" i="3"/>
  <c r="K30" i="3"/>
  <c r="K23" i="3"/>
  <c r="K14" i="3" l="1"/>
  <c r="K6" i="3"/>
  <c r="H41" i="2"/>
  <c r="H40" i="2"/>
  <c r="H38" i="2"/>
  <c r="K32" i="2"/>
  <c r="K29" i="2"/>
  <c r="K16" i="2"/>
  <c r="K13" i="2"/>
  <c r="D34" i="3"/>
  <c r="C19" i="10"/>
  <c r="D19" i="10" s="1"/>
  <c r="C18" i="10"/>
  <c r="D18" i="10" s="1"/>
  <c r="C20" i="10"/>
  <c r="D20" i="10" s="1"/>
  <c r="C17" i="10"/>
  <c r="G31" i="9"/>
  <c r="F34" i="9" s="1"/>
  <c r="B32" i="9"/>
  <c r="C30" i="9"/>
  <c r="C2" i="15"/>
  <c r="D39" i="2"/>
  <c r="C2" i="4"/>
  <c r="C6" i="4"/>
  <c r="C11" i="4"/>
  <c r="C21" i="10" l="1"/>
  <c r="G4" i="11"/>
  <c r="C3" i="10"/>
  <c r="C12" i="10"/>
  <c r="C13" i="10" s="1"/>
  <c r="D13" i="10" s="1"/>
  <c r="D17" i="10"/>
  <c r="D21" i="10" s="1"/>
  <c r="K8" i="3"/>
  <c r="H33" i="3" s="1"/>
  <c r="K9" i="3"/>
  <c r="K10" i="3"/>
  <c r="H32" i="3" s="1"/>
  <c r="K11" i="3"/>
  <c r="K12" i="3"/>
  <c r="K13" i="3"/>
  <c r="K15" i="3"/>
  <c r="K16" i="3"/>
  <c r="K17" i="3"/>
  <c r="K18" i="3"/>
  <c r="K19" i="3"/>
  <c r="K20" i="3"/>
  <c r="K21" i="3"/>
  <c r="K22" i="3"/>
  <c r="K24" i="3"/>
  <c r="K25" i="3"/>
  <c r="K26" i="3"/>
  <c r="K27" i="3"/>
  <c r="K28" i="3"/>
  <c r="K29" i="3"/>
  <c r="K31" i="3"/>
  <c r="C8" i="4"/>
  <c r="C7" i="4"/>
  <c r="C11" i="15"/>
  <c r="C10" i="15"/>
  <c r="C16" i="15"/>
  <c r="C19" i="15"/>
  <c r="C17" i="15"/>
  <c r="C8" i="15"/>
  <c r="C15" i="15"/>
  <c r="C26" i="15"/>
  <c r="C12" i="15"/>
  <c r="C6" i="15"/>
  <c r="C18" i="15"/>
  <c r="C13" i="15"/>
  <c r="C29" i="15"/>
  <c r="C32" i="15"/>
  <c r="C27" i="15"/>
  <c r="C7" i="15"/>
  <c r="C33" i="15"/>
  <c r="C28" i="15"/>
  <c r="C30" i="15"/>
  <c r="C14" i="15"/>
  <c r="C25" i="15"/>
  <c r="C20" i="15"/>
  <c r="C31" i="15"/>
  <c r="C9" i="15"/>
  <c r="C24" i="15"/>
  <c r="C24" i="4"/>
  <c r="J34" i="3" l="1"/>
  <c r="J33" i="3"/>
  <c r="J35" i="3"/>
  <c r="J36" i="3"/>
  <c r="D12" i="10"/>
  <c r="K7" i="3"/>
  <c r="J32" i="3" l="1"/>
  <c r="H38" i="3" s="1"/>
  <c r="K7" i="2"/>
  <c r="H39" i="2" s="1"/>
  <c r="K8" i="2"/>
  <c r="K9" i="2"/>
  <c r="K10" i="2"/>
  <c r="K11" i="2"/>
  <c r="K12" i="2"/>
  <c r="K14" i="2"/>
  <c r="K15" i="2"/>
  <c r="K17" i="2"/>
  <c r="K18" i="2"/>
  <c r="K19" i="2"/>
  <c r="K20" i="2"/>
  <c r="K21" i="2"/>
  <c r="K22" i="2"/>
  <c r="K23" i="2"/>
  <c r="K24" i="2"/>
  <c r="H37" i="2" s="1"/>
  <c r="K25" i="2"/>
  <c r="K26" i="2"/>
  <c r="K27" i="2"/>
  <c r="K28" i="2"/>
  <c r="K30" i="2"/>
  <c r="K31" i="2"/>
  <c r="K33" i="2"/>
  <c r="K34" i="2"/>
  <c r="K35" i="2"/>
  <c r="K36" i="2"/>
  <c r="K6" i="2"/>
  <c r="C33" i="4"/>
  <c r="C16" i="4"/>
  <c r="C17" i="4"/>
  <c r="C30" i="4"/>
  <c r="C15" i="4"/>
  <c r="C28" i="4"/>
  <c r="C19" i="4"/>
  <c r="C12" i="4"/>
  <c r="C26" i="4"/>
  <c r="C10" i="4"/>
  <c r="C18" i="4"/>
  <c r="C29" i="4"/>
  <c r="C31" i="4"/>
  <c r="C32" i="4"/>
  <c r="C13" i="4"/>
  <c r="C14" i="4"/>
  <c r="C20" i="4"/>
  <c r="C9" i="4"/>
  <c r="C27" i="4"/>
  <c r="C10" i="10" l="1"/>
  <c r="D10" i="10" s="1"/>
  <c r="C9" i="10"/>
  <c r="D9" i="10" s="1"/>
  <c r="J39" i="2"/>
  <c r="C11" i="10"/>
  <c r="D11" i="10" s="1"/>
  <c r="J37" i="2"/>
  <c r="C8" i="10"/>
  <c r="H43" i="2" l="1"/>
  <c r="J41" i="2"/>
  <c r="J40" i="2"/>
  <c r="J38" i="2"/>
  <c r="C7" i="10"/>
  <c r="D7" i="10" s="1"/>
  <c r="D8" i="10"/>
  <c r="C14" i="10" l="1"/>
  <c r="D14" i="10"/>
  <c r="C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7" authorId="0" shapeId="0" xr:uid="{08B8A971-EAA4-4B88-8778-3E3484A8264F}">
      <text>
        <r>
          <rPr>
            <b/>
            <sz val="9"/>
            <color indexed="81"/>
            <rFont val="MS P ゴシック"/>
            <family val="3"/>
            <charset val="128"/>
          </rPr>
          <t>ｴﾝﾄﾘｰ表を作成すると自動で計算されます。</t>
        </r>
      </text>
    </comment>
    <comment ref="D7" authorId="0" shapeId="0" xr:uid="{B24246F0-CE7F-46FB-8D11-5A3C75F214D5}">
      <text>
        <r>
          <rPr>
            <b/>
            <sz val="9"/>
            <color indexed="81"/>
            <rFont val="MS P ゴシック"/>
            <family val="3"/>
            <charset val="128"/>
          </rPr>
          <t>自動で計算されます</t>
        </r>
      </text>
    </comment>
    <comment ref="C12"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3" authorId="0" shapeId="0" xr:uid="{C614425D-D68D-42A0-A472-A8E64ADF03D9}">
      <text>
        <r>
          <rPr>
            <b/>
            <sz val="9"/>
            <color indexed="81"/>
            <rFont val="MS P ゴシック"/>
            <family val="3"/>
            <charset val="128"/>
          </rPr>
          <t>参加馬と同数記載されます。厩舎を使用しない団体はご留意ください。</t>
        </r>
      </text>
    </comment>
    <comment ref="C17" authorId="0" shapeId="0" xr:uid="{5F79812E-ABD0-4EF0-B1CC-0CAC4778AAA9}">
      <text>
        <r>
          <rPr>
            <b/>
            <sz val="9"/>
            <color indexed="81"/>
            <rFont val="MS P ゴシック"/>
            <family val="3"/>
            <charset val="128"/>
          </rPr>
          <t>ﾌﾚﾝﾄﾞﾘｰにｴﾝﾄﾘーすると自動で計算されます</t>
        </r>
      </text>
    </comment>
    <comment ref="D17"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<sst xmlns="http://schemas.openxmlformats.org/spreadsheetml/2006/main" count="460" uniqueCount="259">
  <si>
    <t>送金内訳書</t>
    <rPh sb="0" eb="2">
      <t>ソウキン</t>
    </rPh>
    <rPh sb="2" eb="5">
      <t>ウチワケショ</t>
    </rPh>
    <phoneticPr fontId="11"/>
  </si>
  <si>
    <t>団体名</t>
    <rPh sb="0" eb="2">
      <t>ダンタイ</t>
    </rPh>
    <rPh sb="2" eb="3">
      <t>メイ</t>
    </rPh>
    <phoneticPr fontId="11"/>
  </si>
  <si>
    <t>印　　</t>
    <rPh sb="0" eb="1">
      <t>イン</t>
    </rPh>
    <phoneticPr fontId="11"/>
  </si>
  <si>
    <t>１、エントリー料及び登録料</t>
    <rPh sb="7" eb="8">
      <t>リョウ</t>
    </rPh>
    <rPh sb="8" eb="9">
      <t>オヨ</t>
    </rPh>
    <rPh sb="10" eb="12">
      <t>トウロク</t>
    </rPh>
    <rPh sb="12" eb="13">
      <t>リョウ</t>
    </rPh>
    <phoneticPr fontId="11"/>
  </si>
  <si>
    <t>区分</t>
    <rPh sb="0" eb="2">
      <t>クブン</t>
    </rPh>
    <phoneticPr fontId="11"/>
  </si>
  <si>
    <t>単価</t>
    <rPh sb="0" eb="2">
      <t>タンカ</t>
    </rPh>
    <phoneticPr fontId="11"/>
  </si>
  <si>
    <t>申込数</t>
    <rPh sb="0" eb="2">
      <t>モウシコミ</t>
    </rPh>
    <rPh sb="2" eb="3">
      <t>スウ</t>
    </rPh>
    <phoneticPr fontId="11"/>
  </si>
  <si>
    <t>計</t>
    <rPh sb="0" eb="1">
      <t>ケイ</t>
    </rPh>
    <phoneticPr fontId="11"/>
  </si>
  <si>
    <t>一般種目</t>
    <rPh sb="0" eb="2">
      <t>イッパン</t>
    </rPh>
    <rPh sb="2" eb="4">
      <t>シュモク</t>
    </rPh>
    <phoneticPr fontId="11"/>
  </si>
  <si>
    <t>エントリー料</t>
    <rPh sb="5" eb="6">
      <t>リョウ</t>
    </rPh>
    <phoneticPr fontId="11"/>
  </si>
  <si>
    <t>少年種目</t>
    <rPh sb="0" eb="2">
      <t>ショウネン</t>
    </rPh>
    <rPh sb="2" eb="3">
      <t>シュ</t>
    </rPh>
    <rPh sb="3" eb="4">
      <t>モク</t>
    </rPh>
    <phoneticPr fontId="11"/>
  </si>
  <si>
    <t>４，５００円</t>
    <rPh sb="5" eb="6">
      <t>エン</t>
    </rPh>
    <phoneticPr fontId="11"/>
  </si>
  <si>
    <t>３，０００円</t>
    <rPh sb="1" eb="6">
      <t>000エン</t>
    </rPh>
    <phoneticPr fontId="11"/>
  </si>
  <si>
    <t>参加馬登録料</t>
    <rPh sb="0" eb="2">
      <t>サンカ</t>
    </rPh>
    <rPh sb="2" eb="3">
      <t>バ</t>
    </rPh>
    <rPh sb="3" eb="5">
      <t>トウロク</t>
    </rPh>
    <rPh sb="5" eb="6">
      <t>リョウ</t>
    </rPh>
    <phoneticPr fontId="11"/>
  </si>
  <si>
    <t>５，０００円</t>
    <rPh sb="1" eb="6">
      <t>000エン</t>
    </rPh>
    <phoneticPr fontId="11"/>
  </si>
  <si>
    <t>仮厩舎登録料</t>
    <rPh sb="0" eb="1">
      <t>カリ</t>
    </rPh>
    <rPh sb="1" eb="3">
      <t>キュウシャ</t>
    </rPh>
    <rPh sb="3" eb="5">
      <t>トウロク</t>
    </rPh>
    <rPh sb="5" eb="6">
      <t>リョウ</t>
    </rPh>
    <phoneticPr fontId="11"/>
  </si>
  <si>
    <t>小計　１</t>
    <rPh sb="0" eb="2">
      <t>ショウケイ</t>
    </rPh>
    <phoneticPr fontId="11"/>
  </si>
  <si>
    <t>小計　２</t>
    <rPh sb="0" eb="2">
      <t>ショウケイ</t>
    </rPh>
    <phoneticPr fontId="11"/>
  </si>
  <si>
    <t>３，送金総額（小計１＋小計２）</t>
    <rPh sb="2" eb="4">
      <t>ソウキン</t>
    </rPh>
    <rPh sb="4" eb="6">
      <t>ソウガク</t>
    </rPh>
    <rPh sb="7" eb="9">
      <t>ショウケイ</t>
    </rPh>
    <rPh sb="11" eb="13">
      <t>ショウケイ</t>
    </rPh>
    <phoneticPr fontId="11"/>
  </si>
  <si>
    <t>参加申込書</t>
    <rPh sb="0" eb="2">
      <t>サンカ</t>
    </rPh>
    <rPh sb="2" eb="5">
      <t>モウシコミショ</t>
    </rPh>
    <phoneticPr fontId="11"/>
  </si>
  <si>
    <t>馬名</t>
    <rPh sb="0" eb="1">
      <t>バ</t>
    </rPh>
    <rPh sb="1" eb="2">
      <t>メイ</t>
    </rPh>
    <phoneticPr fontId="11"/>
  </si>
  <si>
    <t>種目</t>
    <rPh sb="0" eb="2">
      <t>シュモク</t>
    </rPh>
    <phoneticPr fontId="11"/>
  </si>
  <si>
    <t>標準小障害Ａ　part1　　　</t>
    <rPh sb="0" eb="2">
      <t>ヒョウジュン</t>
    </rPh>
    <rPh sb="2" eb="5">
      <t>ショウショウガイ</t>
    </rPh>
    <phoneticPr fontId="11"/>
  </si>
  <si>
    <t>少年小障害Ａ　part1　　　</t>
    <rPh sb="0" eb="2">
      <t>ショウネン</t>
    </rPh>
    <rPh sb="2" eb="3">
      <t>ショウ</t>
    </rPh>
    <rPh sb="3" eb="5">
      <t>ショウガイ</t>
    </rPh>
    <phoneticPr fontId="11"/>
  </si>
  <si>
    <t>公認・標準中障害D　part1</t>
    <rPh sb="0" eb="2">
      <t>コウニン</t>
    </rPh>
    <rPh sb="3" eb="5">
      <t>ヒョウジュン</t>
    </rPh>
    <rPh sb="5" eb="6">
      <t>ナカ</t>
    </rPh>
    <rPh sb="6" eb="8">
      <t>ショウガイ</t>
    </rPh>
    <phoneticPr fontId="11"/>
  </si>
  <si>
    <t>標準中障害D　part1</t>
    <rPh sb="0" eb="2">
      <t>ヒョウジュン</t>
    </rPh>
    <rPh sb="2" eb="3">
      <t>チュウ</t>
    </rPh>
    <rPh sb="3" eb="5">
      <t>ショウガイ</t>
    </rPh>
    <phoneticPr fontId="11"/>
  </si>
  <si>
    <t>少年中障害D　part1</t>
    <rPh sb="0" eb="2">
      <t>ショウネン</t>
    </rPh>
    <rPh sb="2" eb="3">
      <t>チュウ</t>
    </rPh>
    <rPh sb="3" eb="5">
      <t>ショウガイ</t>
    </rPh>
    <phoneticPr fontId="11"/>
  </si>
  <si>
    <t>公認・標準中障害C　part1</t>
    <rPh sb="0" eb="2">
      <t>コウニン</t>
    </rPh>
    <rPh sb="3" eb="5">
      <t>ヒョウジュン</t>
    </rPh>
    <rPh sb="5" eb="6">
      <t>ナカ</t>
    </rPh>
    <rPh sb="6" eb="8">
      <t>ショウガイ</t>
    </rPh>
    <phoneticPr fontId="11"/>
  </si>
  <si>
    <t>標準中障害C　part1</t>
    <rPh sb="0" eb="2">
      <t>ヒョウジュン</t>
    </rPh>
    <rPh sb="2" eb="3">
      <t>チュウ</t>
    </rPh>
    <rPh sb="3" eb="5">
      <t>ショウガイ</t>
    </rPh>
    <phoneticPr fontId="11"/>
  </si>
  <si>
    <t>公認・標準中障害B　part1</t>
    <rPh sb="0" eb="2">
      <t>コウニン</t>
    </rPh>
    <rPh sb="3" eb="5">
      <t>ヒョウジュン</t>
    </rPh>
    <rPh sb="5" eb="6">
      <t>チュウ</t>
    </rPh>
    <rPh sb="6" eb="8">
      <t>ショウガイ</t>
    </rPh>
    <phoneticPr fontId="11"/>
  </si>
  <si>
    <t>標準中障害B　part1</t>
    <rPh sb="0" eb="2">
      <t>ヒョウジュン</t>
    </rPh>
    <rPh sb="2" eb="5">
      <t>チュウショウガイ</t>
    </rPh>
    <phoneticPr fontId="11"/>
  </si>
  <si>
    <t>標準小障害C　part１</t>
    <rPh sb="0" eb="2">
      <t>ヒョウジュン</t>
    </rPh>
    <rPh sb="2" eb="5">
      <t>ショウショウガイ</t>
    </rPh>
    <phoneticPr fontId="11"/>
  </si>
  <si>
    <t>少年小障害C　part1</t>
    <rPh sb="0" eb="2">
      <t>ショウネン</t>
    </rPh>
    <rPh sb="2" eb="3">
      <t>ショウ</t>
    </rPh>
    <rPh sb="3" eb="5">
      <t>ショウガイ</t>
    </rPh>
    <phoneticPr fontId="11"/>
  </si>
  <si>
    <t>標準小障害B　part１</t>
    <rPh sb="0" eb="2">
      <t>ヒョウジュン</t>
    </rPh>
    <rPh sb="2" eb="5">
      <t>ショウショウガイ</t>
    </rPh>
    <phoneticPr fontId="11"/>
  </si>
  <si>
    <t>少年小障害B　part1</t>
    <rPh sb="0" eb="2">
      <t>ショウネン</t>
    </rPh>
    <rPh sb="2" eb="3">
      <t>ショウ</t>
    </rPh>
    <rPh sb="3" eb="5">
      <t>ショウガイ</t>
    </rPh>
    <phoneticPr fontId="11"/>
  </si>
  <si>
    <t>ステップアップジャンピング</t>
    <phoneticPr fontId="11"/>
  </si>
  <si>
    <t>標準小障害A  part2　</t>
    <rPh sb="2" eb="3">
      <t>ショウ</t>
    </rPh>
    <rPh sb="3" eb="5">
      <t>ショウガイ</t>
    </rPh>
    <phoneticPr fontId="11"/>
  </si>
  <si>
    <t>少年小障害A　part2</t>
    <rPh sb="0" eb="2">
      <t>ショウネン</t>
    </rPh>
    <rPh sb="2" eb="3">
      <t>ショウ</t>
    </rPh>
    <rPh sb="3" eb="5">
      <t>ショウガイ</t>
    </rPh>
    <phoneticPr fontId="11"/>
  </si>
  <si>
    <t>公認・標準中障害D　part2</t>
    <rPh sb="0" eb="2">
      <t>コウニン</t>
    </rPh>
    <rPh sb="5" eb="6">
      <t>ナカ</t>
    </rPh>
    <rPh sb="6" eb="8">
      <t>ショウガイ</t>
    </rPh>
    <phoneticPr fontId="11"/>
  </si>
  <si>
    <t>標準中障害D　part2</t>
    <rPh sb="2" eb="3">
      <t>チュウ</t>
    </rPh>
    <rPh sb="3" eb="5">
      <t>ショウガイ</t>
    </rPh>
    <phoneticPr fontId="11"/>
  </si>
  <si>
    <t>少年中障害D　part2</t>
    <rPh sb="0" eb="2">
      <t>ショウネン</t>
    </rPh>
    <rPh sb="2" eb="3">
      <t>チュウ</t>
    </rPh>
    <rPh sb="3" eb="5">
      <t>ショウガイ</t>
    </rPh>
    <phoneticPr fontId="11"/>
  </si>
  <si>
    <t>公認・標準中障害C　part2</t>
    <rPh sb="0" eb="2">
      <t>コウニン</t>
    </rPh>
    <rPh sb="5" eb="6">
      <t>ナカ</t>
    </rPh>
    <rPh sb="6" eb="8">
      <t>ショウガイ</t>
    </rPh>
    <phoneticPr fontId="11"/>
  </si>
  <si>
    <t>標準中障害C　part2</t>
    <rPh sb="2" eb="3">
      <t>チュウ</t>
    </rPh>
    <rPh sb="3" eb="5">
      <t>ショウガイ</t>
    </rPh>
    <phoneticPr fontId="11"/>
  </si>
  <si>
    <t>公認・標準中障害B　part2</t>
    <rPh sb="0" eb="2">
      <t>コウニン</t>
    </rPh>
    <rPh sb="5" eb="6">
      <t>チュウ</t>
    </rPh>
    <rPh sb="6" eb="8">
      <t>ショウガイ</t>
    </rPh>
    <phoneticPr fontId="11"/>
  </si>
  <si>
    <t>標準中障害B　part2</t>
    <rPh sb="2" eb="3">
      <t>チュウ</t>
    </rPh>
    <rPh sb="3" eb="5">
      <t>ショウガイ</t>
    </rPh>
    <phoneticPr fontId="11"/>
  </si>
  <si>
    <t>標準小障害B　part２</t>
    <rPh sb="0" eb="2">
      <t>ヒョウジュン</t>
    </rPh>
    <rPh sb="2" eb="5">
      <t>ショウショウガイ</t>
    </rPh>
    <phoneticPr fontId="11"/>
  </si>
  <si>
    <t>少年小障害B　part２</t>
    <rPh sb="0" eb="2">
      <t>ショウネン</t>
    </rPh>
    <rPh sb="2" eb="3">
      <t>ショウ</t>
    </rPh>
    <rPh sb="3" eb="5">
      <t>ショウガイ</t>
    </rPh>
    <phoneticPr fontId="11"/>
  </si>
  <si>
    <t>標準小障害C　part２</t>
    <rPh sb="0" eb="2">
      <t>ヒョウジュン</t>
    </rPh>
    <rPh sb="2" eb="5">
      <t>ショウショウガイ</t>
    </rPh>
    <phoneticPr fontId="11"/>
  </si>
  <si>
    <t>少年小障害C　part2</t>
    <rPh sb="0" eb="2">
      <t>ショウネン</t>
    </rPh>
    <rPh sb="2" eb="3">
      <t>ショウ</t>
    </rPh>
    <rPh sb="3" eb="5">
      <t>ショウガイ</t>
    </rPh>
    <phoneticPr fontId="11"/>
  </si>
  <si>
    <t>クラブ名</t>
    <rPh sb="3" eb="4">
      <t>メイ</t>
    </rPh>
    <phoneticPr fontId="11"/>
  </si>
  <si>
    <t>合計</t>
    <rPh sb="0" eb="2">
      <t>ゴウケイ</t>
    </rPh>
    <phoneticPr fontId="11"/>
  </si>
  <si>
    <t>円</t>
    <rPh sb="0" eb="1">
      <t>エン</t>
    </rPh>
    <phoneticPr fontId="11"/>
  </si>
  <si>
    <t>銀行振込日</t>
    <rPh sb="0" eb="2">
      <t>ギンコウ</t>
    </rPh>
    <rPh sb="2" eb="4">
      <t>フリコミ</t>
    </rPh>
    <rPh sb="4" eb="5">
      <t>ビ</t>
    </rPh>
    <phoneticPr fontId="11"/>
  </si>
  <si>
    <t>（　　　月　　　日）</t>
    <rPh sb="4" eb="5">
      <t>ツキ</t>
    </rPh>
    <rPh sb="8" eb="9">
      <t>ヒ</t>
    </rPh>
    <phoneticPr fontId="11"/>
  </si>
  <si>
    <t>No</t>
    <phoneticPr fontId="11"/>
  </si>
  <si>
    <t>選手氏名</t>
    <rPh sb="0" eb="2">
      <t>センシュ</t>
    </rPh>
    <rPh sb="2" eb="4">
      <t>シメイ</t>
    </rPh>
    <phoneticPr fontId="11"/>
  </si>
  <si>
    <t>ふりがな</t>
    <phoneticPr fontId="11"/>
  </si>
  <si>
    <t>年齢</t>
    <rPh sb="0" eb="2">
      <t>ネンレイ</t>
    </rPh>
    <phoneticPr fontId="11"/>
  </si>
  <si>
    <t>性別</t>
    <rPh sb="0" eb="2">
      <t>セイベツ</t>
    </rPh>
    <phoneticPr fontId="11"/>
  </si>
  <si>
    <t>参加馬匹</t>
    <rPh sb="0" eb="2">
      <t>サンカ</t>
    </rPh>
    <rPh sb="2" eb="4">
      <t>バヒツ</t>
    </rPh>
    <phoneticPr fontId="11"/>
  </si>
  <si>
    <t>ホースマネージャー</t>
    <phoneticPr fontId="11"/>
  </si>
  <si>
    <t>氏名</t>
    <rPh sb="0" eb="2">
      <t>シメイ</t>
    </rPh>
    <phoneticPr fontId="11"/>
  </si>
  <si>
    <t>男・女</t>
    <rPh sb="0" eb="1">
      <t>オトコ</t>
    </rPh>
    <rPh sb="2" eb="3">
      <t>オンナ</t>
    </rPh>
    <phoneticPr fontId="11"/>
  </si>
  <si>
    <t>北海道乗馬連盟</t>
    <rPh sb="0" eb="3">
      <t>ホッカイドウ</t>
    </rPh>
    <rPh sb="3" eb="5">
      <t>ジョウバ</t>
    </rPh>
    <rPh sb="5" eb="7">
      <t>レンメイ</t>
    </rPh>
    <phoneticPr fontId="15"/>
  </si>
  <si>
    <t>日本馬術連盟公認種目参加届</t>
    <rPh sb="0" eb="2">
      <t>ニホン</t>
    </rPh>
    <rPh sb="2" eb="4">
      <t>バジュツ</t>
    </rPh>
    <rPh sb="4" eb="6">
      <t>レンメイ</t>
    </rPh>
    <rPh sb="6" eb="8">
      <t>コウニン</t>
    </rPh>
    <rPh sb="8" eb="10">
      <t>シュモク</t>
    </rPh>
    <rPh sb="10" eb="12">
      <t>サンカ</t>
    </rPh>
    <rPh sb="12" eb="13">
      <t>トドケ</t>
    </rPh>
    <phoneticPr fontId="15"/>
  </si>
  <si>
    <t>所属クラブ</t>
    <rPh sb="0" eb="2">
      <t>ショゾク</t>
    </rPh>
    <phoneticPr fontId="15"/>
  </si>
  <si>
    <t>競技種目</t>
    <rPh sb="0" eb="2">
      <t>キョウギ</t>
    </rPh>
    <rPh sb="2" eb="4">
      <t>シュモク</t>
    </rPh>
    <phoneticPr fontId="15"/>
  </si>
  <si>
    <t>馬名</t>
    <rPh sb="0" eb="2">
      <t>バメイ</t>
    </rPh>
    <phoneticPr fontId="15"/>
  </si>
  <si>
    <t>日馬連馬登録番号</t>
    <rPh sb="0" eb="1">
      <t>ニチ</t>
    </rPh>
    <rPh sb="1" eb="3">
      <t>バレン</t>
    </rPh>
    <rPh sb="4" eb="6">
      <t>トウロク</t>
    </rPh>
    <rPh sb="6" eb="8">
      <t>バンゴウ</t>
    </rPh>
    <phoneticPr fontId="15"/>
  </si>
  <si>
    <t>選手名</t>
    <rPh sb="0" eb="3">
      <t>センシュメイ</t>
    </rPh>
    <phoneticPr fontId="15"/>
  </si>
  <si>
    <t>日馬連番号</t>
    <phoneticPr fontId="15"/>
  </si>
  <si>
    <t>A・B級番号</t>
    <rPh sb="3" eb="4">
      <t>キュウ</t>
    </rPh>
    <rPh sb="4" eb="6">
      <t>バンゴウ</t>
    </rPh>
    <phoneticPr fontId="15"/>
  </si>
  <si>
    <t>障害</t>
    <rPh sb="0" eb="2">
      <t>ショウガイ</t>
    </rPh>
    <phoneticPr fontId="15"/>
  </si>
  <si>
    <t>公認標準中障害D part１</t>
    <rPh sb="0" eb="2">
      <t>コウニン</t>
    </rPh>
    <rPh sb="4" eb="7">
      <t>チュウショウガイ</t>
    </rPh>
    <phoneticPr fontId="15"/>
  </si>
  <si>
    <t>公認標準中障害C part１</t>
    <rPh sb="0" eb="2">
      <t>コウニン</t>
    </rPh>
    <rPh sb="4" eb="7">
      <t>チュウショウガイ</t>
    </rPh>
    <phoneticPr fontId="15"/>
  </si>
  <si>
    <t>公認標準中障害B part１</t>
    <rPh sb="0" eb="2">
      <t>コウニン</t>
    </rPh>
    <rPh sb="4" eb="7">
      <t>チュウショウガイ</t>
    </rPh>
    <phoneticPr fontId="15"/>
  </si>
  <si>
    <t>公認標準中障害D part２</t>
    <rPh sb="0" eb="2">
      <t>コウニン</t>
    </rPh>
    <rPh sb="4" eb="7">
      <t>チュウショウガイ</t>
    </rPh>
    <phoneticPr fontId="15"/>
  </si>
  <si>
    <t>公認標準中障害C part２</t>
    <rPh sb="0" eb="2">
      <t>コウニン</t>
    </rPh>
    <rPh sb="4" eb="7">
      <t>チュウショウガイ</t>
    </rPh>
    <phoneticPr fontId="15"/>
  </si>
  <si>
    <t>公認標準中障害B part２</t>
    <rPh sb="0" eb="2">
      <t>コウニン</t>
    </rPh>
    <rPh sb="4" eb="7">
      <t>チュウショウガイ</t>
    </rPh>
    <phoneticPr fontId="15"/>
  </si>
  <si>
    <t>馬場</t>
    <rPh sb="0" eb="2">
      <t>ババ</t>
    </rPh>
    <phoneticPr fontId="15"/>
  </si>
  <si>
    <t>№</t>
    <phoneticPr fontId="11"/>
  </si>
  <si>
    <t>種類</t>
    <rPh sb="0" eb="2">
      <t>シュルイ</t>
    </rPh>
    <phoneticPr fontId="11"/>
  </si>
  <si>
    <t>性</t>
    <rPh sb="0" eb="1">
      <t>セイ</t>
    </rPh>
    <phoneticPr fontId="11"/>
  </si>
  <si>
    <t>毛色</t>
    <rPh sb="0" eb="2">
      <t>ケイロ</t>
    </rPh>
    <phoneticPr fontId="11"/>
  </si>
  <si>
    <t>日馬連</t>
    <rPh sb="0" eb="1">
      <t>ニチ</t>
    </rPh>
    <rPh sb="1" eb="2">
      <t>バ</t>
    </rPh>
    <rPh sb="2" eb="3">
      <t>レン</t>
    </rPh>
    <phoneticPr fontId="11"/>
  </si>
  <si>
    <t>前回入厩時期</t>
    <rPh sb="0" eb="2">
      <t>ゼンカイ</t>
    </rPh>
    <rPh sb="2" eb="3">
      <t>ニュウ</t>
    </rPh>
    <rPh sb="3" eb="4">
      <t>キュウ</t>
    </rPh>
    <rPh sb="4" eb="6">
      <t>ジキ</t>
    </rPh>
    <phoneticPr fontId="11"/>
  </si>
  <si>
    <t>馬インフルエンザ</t>
    <rPh sb="0" eb="1">
      <t>ウマ</t>
    </rPh>
    <phoneticPr fontId="11"/>
  </si>
  <si>
    <t>所有者</t>
    <rPh sb="0" eb="2">
      <t>ショユウ</t>
    </rPh>
    <rPh sb="2" eb="3">
      <t>シャ</t>
    </rPh>
    <phoneticPr fontId="11"/>
  </si>
  <si>
    <t>登録番号</t>
    <rPh sb="0" eb="2">
      <t>トウロク</t>
    </rPh>
    <rPh sb="2" eb="4">
      <t>バンゴウ</t>
    </rPh>
    <phoneticPr fontId="11"/>
  </si>
  <si>
    <t>（大会名等）</t>
    <rPh sb="1" eb="3">
      <t>タイカイ</t>
    </rPh>
    <rPh sb="3" eb="4">
      <t>メイ</t>
    </rPh>
    <rPh sb="4" eb="5">
      <t>トウ</t>
    </rPh>
    <phoneticPr fontId="11"/>
  </si>
  <si>
    <t>接種年月日</t>
    <rPh sb="0" eb="2">
      <t>セッシュ</t>
    </rPh>
    <rPh sb="2" eb="3">
      <t>ネン</t>
    </rPh>
    <rPh sb="3" eb="5">
      <t>ガッピ</t>
    </rPh>
    <phoneticPr fontId="11"/>
  </si>
  <si>
    <t>接種年月日</t>
    <rPh sb="0" eb="2">
      <t>セッシュ</t>
    </rPh>
    <rPh sb="2" eb="5">
      <t>ネンガッピ</t>
    </rPh>
    <phoneticPr fontId="11"/>
  </si>
  <si>
    <t>　　　年　　　月</t>
    <rPh sb="3" eb="4">
      <t>ネン</t>
    </rPh>
    <rPh sb="7" eb="8">
      <t>ツキ</t>
    </rPh>
    <phoneticPr fontId="11"/>
  </si>
  <si>
    <t>（　　　　　　　　）</t>
    <phoneticPr fontId="11"/>
  </si>
  <si>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11"/>
  </si>
  <si>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11"/>
  </si>
  <si>
    <t>馬匹</t>
    <rPh sb="0" eb="2">
      <t>バヒツ</t>
    </rPh>
    <phoneticPr fontId="11"/>
  </si>
  <si>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11"/>
  </si>
  <si>
    <t>２、フレンドリー</t>
    <phoneticPr fontId="11"/>
  </si>
  <si>
    <t>１１０ｃｍ</t>
    <phoneticPr fontId="11"/>
  </si>
  <si>
    <t>ワンスター課目　part1</t>
    <rPh sb="5" eb="7">
      <t>カモク</t>
    </rPh>
    <phoneticPr fontId="11"/>
  </si>
  <si>
    <t>ワンスター課目　part2</t>
    <rPh sb="5" eb="7">
      <t>カモク</t>
    </rPh>
    <phoneticPr fontId="11"/>
  </si>
  <si>
    <t>セントジョージ賞典</t>
    <rPh sb="7" eb="9">
      <t>ショウテン</t>
    </rPh>
    <phoneticPr fontId="11"/>
  </si>
  <si>
    <t>令和　　年　　月　　日</t>
    <rPh sb="0" eb="2">
      <t>レイワ</t>
    </rPh>
    <rPh sb="4" eb="5">
      <t>ネン</t>
    </rPh>
    <rPh sb="7" eb="8">
      <t>ガツ</t>
    </rPh>
    <rPh sb="10" eb="11">
      <t>ニチ</t>
    </rPh>
    <phoneticPr fontId="15"/>
  </si>
  <si>
    <t xml:space="preserve">（様式Ｃ）                      </t>
    <phoneticPr fontId="11"/>
  </si>
  <si>
    <t>提出先：公益社団法人　日本馬術連盟障害馬術本部（Fax:03-3297-5617）</t>
    <rPh sb="0" eb="3">
      <t>テイシュツサキ</t>
    </rPh>
    <rPh sb="4" eb="6">
      <t>コウエキ</t>
    </rPh>
    <rPh sb="6" eb="17">
      <t>シャダン</t>
    </rPh>
    <rPh sb="17" eb="19">
      <t>ショウガイ</t>
    </rPh>
    <rPh sb="19" eb="21">
      <t>バジュツ</t>
    </rPh>
    <rPh sb="21" eb="23">
      <t>ホンブ</t>
    </rPh>
    <phoneticPr fontId="11"/>
  </si>
  <si>
    <t>公認競技会ポイント対象グレード申請書</t>
    <rPh sb="0" eb="2">
      <t>コウニン</t>
    </rPh>
    <rPh sb="2" eb="5">
      <t>キョウギカイ</t>
    </rPh>
    <rPh sb="9" eb="11">
      <t>タイショウ</t>
    </rPh>
    <rPh sb="15" eb="18">
      <t>シンセイショ</t>
    </rPh>
    <phoneticPr fontId="11"/>
  </si>
  <si>
    <t>変　　更　　・　　新　　規</t>
    <rPh sb="0" eb="1">
      <t>ヘン</t>
    </rPh>
    <rPh sb="3" eb="4">
      <t>サラ</t>
    </rPh>
    <rPh sb="9" eb="10">
      <t>シン</t>
    </rPh>
    <rPh sb="12" eb="13">
      <t>キ</t>
    </rPh>
    <phoneticPr fontId="11"/>
  </si>
  <si>
    <r>
      <t>　変更申請の場合、変更前のグレード：</t>
    </r>
    <r>
      <rPr>
        <u/>
        <sz val="14"/>
        <rFont val="メイリオ"/>
        <family val="3"/>
        <charset val="128"/>
      </rPr>
      <t>大障害A・大障害B・中障害A・中障害B・中障害C・中障害D</t>
    </r>
    <rPh sb="1" eb="3">
      <t>ヘンコウ</t>
    </rPh>
    <rPh sb="3" eb="5">
      <t>シンセイ</t>
    </rPh>
    <rPh sb="6" eb="8">
      <t>バアイ</t>
    </rPh>
    <rPh sb="9" eb="12">
      <t>ヘンコウマエ</t>
    </rPh>
    <rPh sb="23" eb="26">
      <t>ダイショウガイ</t>
    </rPh>
    <phoneticPr fontId="11"/>
  </si>
  <si>
    <r>
      <t xml:space="preserve">申請者氏名
</t>
    </r>
    <r>
      <rPr>
        <u val="double"/>
        <sz val="11"/>
        <rFont val="メイリオ"/>
        <family val="3"/>
        <charset val="128"/>
      </rPr>
      <t>（JEF乗馬登録所有者名を記入）</t>
    </r>
    <rPh sb="0" eb="3">
      <t>シンセイシャ</t>
    </rPh>
    <rPh sb="3" eb="5">
      <t>シメイ</t>
    </rPh>
    <rPh sb="10" eb="12">
      <t>ジョウバ</t>
    </rPh>
    <rPh sb="12" eb="14">
      <t>トウロク</t>
    </rPh>
    <rPh sb="14" eb="17">
      <t>ショユウシャ</t>
    </rPh>
    <rPh sb="17" eb="18">
      <t>メイ</t>
    </rPh>
    <rPh sb="19" eb="21">
      <t>キニュウ</t>
    </rPh>
    <phoneticPr fontId="11"/>
  </si>
  <si>
    <t>連絡先住所</t>
    <rPh sb="0" eb="3">
      <t>レンラクサキ</t>
    </rPh>
    <rPh sb="3" eb="5">
      <t>ジュウショ</t>
    </rPh>
    <phoneticPr fontId="11"/>
  </si>
  <si>
    <r>
      <t xml:space="preserve">電話／Fax
</t>
    </r>
    <r>
      <rPr>
        <sz val="11"/>
        <rFont val="メイリオ"/>
        <family val="3"/>
        <charset val="128"/>
      </rPr>
      <t>（受領後のFax返送先）</t>
    </r>
    <rPh sb="0" eb="2">
      <t>デンワ</t>
    </rPh>
    <rPh sb="8" eb="11">
      <t>ジュリョウゴ</t>
    </rPh>
    <rPh sb="15" eb="18">
      <t>ヘンソウサキ</t>
    </rPh>
    <phoneticPr fontId="11"/>
  </si>
  <si>
    <t>Tel</t>
    <phoneticPr fontId="11"/>
  </si>
  <si>
    <t>/ Fax</t>
    <phoneticPr fontId="11"/>
  </si>
  <si>
    <t>馬　　名</t>
    <rPh sb="0" eb="1">
      <t>バ</t>
    </rPh>
    <rPh sb="3" eb="4">
      <t>メイ</t>
    </rPh>
    <phoneticPr fontId="11"/>
  </si>
  <si>
    <t>日馬連登録№</t>
    <rPh sb="0" eb="1">
      <t>ニチ</t>
    </rPh>
    <rPh sb="1" eb="3">
      <t>バレン</t>
    </rPh>
    <rPh sb="3" eb="5">
      <t>トウロク</t>
    </rPh>
    <phoneticPr fontId="11"/>
  </si>
  <si>
    <t>申請種目</t>
    <rPh sb="0" eb="2">
      <t>シンセイ</t>
    </rPh>
    <rPh sb="2" eb="4">
      <t>シュモク</t>
    </rPh>
    <phoneticPr fontId="11"/>
  </si>
  <si>
    <t xml:space="preserve">大障害A・大障害B・中障害A・中障害B・中障害C・中障害D </t>
    <rPh sb="0" eb="3">
      <t>ダイショウガイ</t>
    </rPh>
    <rPh sb="5" eb="8">
      <t>ダイショウガイ</t>
    </rPh>
    <rPh sb="10" eb="13">
      <t>チュウショウガイ</t>
    </rPh>
    <rPh sb="15" eb="18">
      <t>チュウショウガイ</t>
    </rPh>
    <rPh sb="20" eb="23">
      <t>チュウショウガイ</t>
    </rPh>
    <rPh sb="25" eb="26">
      <t>チュウ</t>
    </rPh>
    <rPh sb="26" eb="28">
      <t>ショウガイ</t>
    </rPh>
    <phoneticPr fontId="11"/>
  </si>
  <si>
    <t>日馬連事務局受領印</t>
    <rPh sb="0" eb="1">
      <t>ニチ</t>
    </rPh>
    <rPh sb="1" eb="3">
      <t>バレン</t>
    </rPh>
    <rPh sb="3" eb="6">
      <t>ジムキョク</t>
    </rPh>
    <rPh sb="6" eb="9">
      <t>ジュリョウイン</t>
    </rPh>
    <phoneticPr fontId="11"/>
  </si>
  <si>
    <t>手続きの流れ</t>
    <rPh sb="0" eb="2">
      <t>テツヅ</t>
    </rPh>
    <rPh sb="4" eb="5">
      <t>ナガ</t>
    </rPh>
    <phoneticPr fontId="11"/>
  </si>
  <si>
    <t>　　申請者　　→　　日馬連事務局　　→　　申請者</t>
    <rPh sb="2" eb="5">
      <t>シンセイシャ</t>
    </rPh>
    <rPh sb="10" eb="11">
      <t>ニチ</t>
    </rPh>
    <rPh sb="11" eb="13">
      <t>バレン</t>
    </rPh>
    <rPh sb="13" eb="16">
      <t>ジムキョク</t>
    </rPh>
    <rPh sb="21" eb="24">
      <t>シンセイシャ</t>
    </rPh>
    <phoneticPr fontId="11"/>
  </si>
  <si>
    <t>申請書提出　　　　受領　　　　受領確認(Fax)</t>
    <rPh sb="0" eb="3">
      <t>シンセイショ</t>
    </rPh>
    <rPh sb="3" eb="5">
      <t>テイシュツ</t>
    </rPh>
    <rPh sb="9" eb="11">
      <t>ジュリョウ</t>
    </rPh>
    <rPh sb="15" eb="17">
      <t>ジュリョウ</t>
    </rPh>
    <rPh sb="17" eb="19">
      <t>カクニン</t>
    </rPh>
    <phoneticPr fontId="11"/>
  </si>
  <si>
    <t>※一頭一枚で申請ください。</t>
    <rPh sb="1" eb="3">
      <t>イットウ</t>
    </rPh>
    <rPh sb="3" eb="5">
      <t>イチマイ</t>
    </rPh>
    <rPh sb="6" eb="8">
      <t>シンセイ</t>
    </rPh>
    <phoneticPr fontId="11"/>
  </si>
  <si>
    <t>※前年度とグレードが変わらない場合は申請は不要です。</t>
    <rPh sb="1" eb="2">
      <t>マエ</t>
    </rPh>
    <rPh sb="2" eb="4">
      <t>ネンド</t>
    </rPh>
    <rPh sb="10" eb="11">
      <t>カ</t>
    </rPh>
    <rPh sb="15" eb="17">
      <t>バアイ</t>
    </rPh>
    <rPh sb="18" eb="20">
      <t>シンセイ</t>
    </rPh>
    <rPh sb="21" eb="23">
      <t>フヨウ</t>
    </rPh>
    <phoneticPr fontId="11"/>
  </si>
  <si>
    <t>※JEF受領確認のFaxを申請者が受け取り申請は終了となります。</t>
    <rPh sb="4" eb="6">
      <t>ジュリョウ</t>
    </rPh>
    <rPh sb="6" eb="8">
      <t>カクニン</t>
    </rPh>
    <rPh sb="13" eb="16">
      <t>シンセイシャ</t>
    </rPh>
    <rPh sb="17" eb="18">
      <t>ウ</t>
    </rPh>
    <rPh sb="19" eb="20">
      <t>ト</t>
    </rPh>
    <rPh sb="21" eb="23">
      <t>シンセイ</t>
    </rPh>
    <rPh sb="24" eb="26">
      <t>シュウリョウ</t>
    </rPh>
    <phoneticPr fontId="11"/>
  </si>
  <si>
    <t>※変更を行った場合、変更前に得たポイントは変更後無効となります。</t>
    <rPh sb="1" eb="3">
      <t>ヘンコウ</t>
    </rPh>
    <rPh sb="4" eb="5">
      <t>オコナ</t>
    </rPh>
    <rPh sb="7" eb="9">
      <t>バアイ</t>
    </rPh>
    <rPh sb="10" eb="13">
      <t>ヘンコウマエ</t>
    </rPh>
    <rPh sb="14" eb="15">
      <t>エ</t>
    </rPh>
    <rPh sb="21" eb="24">
      <t>ヘンコウゴ</t>
    </rPh>
    <rPh sb="24" eb="26">
      <t>ムコウ</t>
    </rPh>
    <phoneticPr fontId="11"/>
  </si>
  <si>
    <t>※日馬連営業日の17時30分までに到着したものについては当日付けの登録、それを過ぎた場合は</t>
    <rPh sb="1" eb="2">
      <t>ニチ</t>
    </rPh>
    <rPh sb="2" eb="4">
      <t>バレン</t>
    </rPh>
    <rPh sb="4" eb="7">
      <t>エイギョウビ</t>
    </rPh>
    <rPh sb="10" eb="11">
      <t>ジ</t>
    </rPh>
    <rPh sb="13" eb="14">
      <t>フン</t>
    </rPh>
    <rPh sb="17" eb="19">
      <t>トウチャク</t>
    </rPh>
    <rPh sb="28" eb="30">
      <t>トウジツ</t>
    </rPh>
    <rPh sb="30" eb="31">
      <t>ヅ</t>
    </rPh>
    <rPh sb="33" eb="35">
      <t>トウロク</t>
    </rPh>
    <phoneticPr fontId="11"/>
  </si>
  <si>
    <t>　翌営業日付けの登録となります。お急ぎの場合は電子申請をご利用ください。</t>
    <rPh sb="17" eb="18">
      <t>イソ</t>
    </rPh>
    <rPh sb="20" eb="22">
      <t>バアイ</t>
    </rPh>
    <rPh sb="23" eb="25">
      <t>デンシ</t>
    </rPh>
    <rPh sb="25" eb="27">
      <t>シンセイ</t>
    </rPh>
    <rPh sb="29" eb="31">
      <t>リヨウ</t>
    </rPh>
    <phoneticPr fontId="11"/>
  </si>
  <si>
    <t>４，５００円×</t>
    <rPh sb="5" eb="6">
      <t>エン</t>
    </rPh>
    <phoneticPr fontId="11"/>
  </si>
  <si>
    <t>４，５００円×</t>
    <rPh sb="1" eb="6">
      <t>５００エン</t>
    </rPh>
    <phoneticPr fontId="11"/>
  </si>
  <si>
    <t>３，０００円×</t>
    <rPh sb="5" eb="6">
      <t>エン</t>
    </rPh>
    <phoneticPr fontId="11"/>
  </si>
  <si>
    <t>鞍</t>
    <rPh sb="0" eb="1">
      <t>クラ</t>
    </rPh>
    <phoneticPr fontId="11"/>
  </si>
  <si>
    <t>少年４,５００円×</t>
    <rPh sb="0" eb="2">
      <t>ショウネン</t>
    </rPh>
    <rPh sb="7" eb="8">
      <t>エン</t>
    </rPh>
    <phoneticPr fontId="11"/>
  </si>
  <si>
    <t>公認第３課目A</t>
    <rPh sb="0" eb="2">
      <t>コウニン</t>
    </rPh>
    <rPh sb="2" eb="3">
      <t>ダイ</t>
    </rPh>
    <rPh sb="4" eb="6">
      <t>カモク</t>
    </rPh>
    <phoneticPr fontId="11"/>
  </si>
  <si>
    <t>第３課目A</t>
    <rPh sb="0" eb="1">
      <t>ダイ</t>
    </rPh>
    <rPh sb="2" eb="4">
      <t>カモク</t>
    </rPh>
    <phoneticPr fontId="11"/>
  </si>
  <si>
    <t>少年第３課目A</t>
    <rPh sb="0" eb="2">
      <t>ショウネン</t>
    </rPh>
    <rPh sb="2" eb="3">
      <t>ダイ</t>
    </rPh>
    <rPh sb="4" eb="6">
      <t>カモク</t>
    </rPh>
    <phoneticPr fontId="11"/>
  </si>
  <si>
    <t>公認第４課目A</t>
    <rPh sb="0" eb="2">
      <t>コウニン</t>
    </rPh>
    <rPh sb="2" eb="3">
      <t>ダイ</t>
    </rPh>
    <rPh sb="4" eb="6">
      <t>カモク</t>
    </rPh>
    <phoneticPr fontId="11"/>
  </si>
  <si>
    <t>第４課目A</t>
    <rPh sb="0" eb="1">
      <t>ダイ</t>
    </rPh>
    <rPh sb="2" eb="4">
      <t>カモク</t>
    </rPh>
    <phoneticPr fontId="11"/>
  </si>
  <si>
    <t>第５課目A</t>
    <rPh sb="0" eb="1">
      <t>ダイ</t>
    </rPh>
    <rPh sb="2" eb="4">
      <t>カモク</t>
    </rPh>
    <phoneticPr fontId="11"/>
  </si>
  <si>
    <t>３，０００円×</t>
    <phoneticPr fontId="11"/>
  </si>
  <si>
    <t>第２課目D　part1</t>
    <rPh sb="0" eb="1">
      <t>ダイ</t>
    </rPh>
    <rPh sb="2" eb="4">
      <t>カモク</t>
    </rPh>
    <phoneticPr fontId="11"/>
  </si>
  <si>
    <t>第２課目B　part1</t>
    <rPh sb="0" eb="1">
      <t>ダイ</t>
    </rPh>
    <rPh sb="2" eb="4">
      <t>カモク</t>
    </rPh>
    <phoneticPr fontId="11"/>
  </si>
  <si>
    <t>第２課目D　part2</t>
    <rPh sb="0" eb="1">
      <t>ダイ</t>
    </rPh>
    <rPh sb="2" eb="4">
      <t>カモク</t>
    </rPh>
    <phoneticPr fontId="11"/>
  </si>
  <si>
    <t>公認第３課目B</t>
    <rPh sb="0" eb="2">
      <t>コウニン</t>
    </rPh>
    <rPh sb="2" eb="3">
      <t>ダイ</t>
    </rPh>
    <rPh sb="4" eb="6">
      <t>カモク</t>
    </rPh>
    <phoneticPr fontId="11"/>
  </si>
  <si>
    <t>第２課目B　part2</t>
    <rPh sb="0" eb="1">
      <t>ダイ</t>
    </rPh>
    <rPh sb="2" eb="4">
      <t>カモク</t>
    </rPh>
    <phoneticPr fontId="11"/>
  </si>
  <si>
    <t>少年第２課目B　part2</t>
    <rPh sb="0" eb="2">
      <t>ショウネン</t>
    </rPh>
    <rPh sb="2" eb="3">
      <t>ダイ</t>
    </rPh>
    <rPh sb="4" eb="6">
      <t>カモク</t>
    </rPh>
    <phoneticPr fontId="11"/>
  </si>
  <si>
    <t>ステップアップ第２課目B</t>
    <rPh sb="7" eb="8">
      <t>ダイ</t>
    </rPh>
    <rPh sb="9" eb="11">
      <t>カモク</t>
    </rPh>
    <phoneticPr fontId="11"/>
  </si>
  <si>
    <t>第３課目B</t>
    <rPh sb="0" eb="1">
      <t>ダイ</t>
    </rPh>
    <rPh sb="2" eb="4">
      <t>カモク</t>
    </rPh>
    <phoneticPr fontId="11"/>
  </si>
  <si>
    <t>少年第３課目B</t>
    <rPh sb="0" eb="2">
      <t>ショウネン</t>
    </rPh>
    <rPh sb="2" eb="3">
      <t>ダイ</t>
    </rPh>
    <rPh sb="4" eb="6">
      <t>カモク</t>
    </rPh>
    <phoneticPr fontId="11"/>
  </si>
  <si>
    <t>公認第４課目B</t>
    <rPh sb="0" eb="2">
      <t>コウニン</t>
    </rPh>
    <rPh sb="2" eb="3">
      <t>ダイ</t>
    </rPh>
    <rPh sb="4" eb="6">
      <t>カモク</t>
    </rPh>
    <phoneticPr fontId="11"/>
  </si>
  <si>
    <t>第４課目B</t>
    <rPh sb="0" eb="1">
      <t>ダイ</t>
    </rPh>
    <rPh sb="2" eb="4">
      <t>カモク</t>
    </rPh>
    <phoneticPr fontId="11"/>
  </si>
  <si>
    <t>第５課目B</t>
    <rPh sb="0" eb="1">
      <t>ダイ</t>
    </rPh>
    <rPh sb="2" eb="4">
      <t>カモク</t>
    </rPh>
    <phoneticPr fontId="11"/>
  </si>
  <si>
    <t>公認第３課目A</t>
    <rPh sb="0" eb="2">
      <t>コウニン</t>
    </rPh>
    <rPh sb="2" eb="3">
      <t>ダイ</t>
    </rPh>
    <rPh sb="4" eb="6">
      <t>カモク</t>
    </rPh>
    <phoneticPr fontId="15"/>
  </si>
  <si>
    <t>公認第４課目A</t>
    <rPh sb="2" eb="3">
      <t>ダイ</t>
    </rPh>
    <rPh sb="4" eb="6">
      <t>カモク</t>
    </rPh>
    <phoneticPr fontId="15"/>
  </si>
  <si>
    <t>公認第３課目B</t>
    <rPh sb="0" eb="2">
      <t>コウニン</t>
    </rPh>
    <rPh sb="2" eb="3">
      <t>ダイ</t>
    </rPh>
    <rPh sb="4" eb="6">
      <t>カモク</t>
    </rPh>
    <phoneticPr fontId="15"/>
  </si>
  <si>
    <t>公認第４課目B</t>
    <rPh sb="0" eb="2">
      <t>コウニン</t>
    </rPh>
    <rPh sb="2" eb="3">
      <t>ダイ</t>
    </rPh>
    <rPh sb="4" eb="6">
      <t>カモク</t>
    </rPh>
    <phoneticPr fontId="15"/>
  </si>
  <si>
    <t>三種混合</t>
    <rPh sb="0" eb="4">
      <t>サンシュコンゴウ</t>
    </rPh>
    <phoneticPr fontId="11"/>
  </si>
  <si>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11"/>
  </si>
  <si>
    <t>誓　約　書　（選手用）</t>
  </si>
  <si>
    <t>所属団体名　　　　　　　　　　　　　　　　　　</t>
    <phoneticPr fontId="11"/>
  </si>
  <si>
    <t>電話番号　　　　　　　　　　　　　　　　　　　</t>
    <phoneticPr fontId="11"/>
  </si>
  <si>
    <t>（参加選手が高校生以下の場合は、保護者の捺印）</t>
    <phoneticPr fontId="11"/>
  </si>
  <si>
    <t>加入障害保険会社　　　　　　　　　　　　　　</t>
    <phoneticPr fontId="11"/>
  </si>
  <si>
    <t>以上、誓約致します。</t>
  </si>
  <si>
    <t>〈特筆すべき病歴〉</t>
  </si>
  <si>
    <t>　過去の疾病等</t>
  </si>
  <si>
    <t>※　　　　　　　　　　　　　　　　　　　　　　　　　　　　　　　　　　</t>
  </si>
  <si>
    <t>　過去の外科手術（年月日記載）</t>
  </si>
  <si>
    <t>　薬品アレルギー（　有　・　無　）</t>
  </si>
  <si>
    <t>　常備薬　　　　（　有　・　無　）</t>
  </si>
  <si>
    <t>血液型　A　B　O　AB　型　RH(＋　－)</t>
    <phoneticPr fontId="11"/>
  </si>
  <si>
    <t>　コンタクトレンズ：　　している　　　していない　　</t>
  </si>
  <si>
    <t>緊急連絡先</t>
  </si>
  <si>
    <t>　氏名</t>
    <phoneticPr fontId="11"/>
  </si>
  <si>
    <t>続柄</t>
  </si>
  <si>
    <t>　住所　　</t>
    <phoneticPr fontId="11"/>
  </si>
  <si>
    <t>　電話番号　　　　　　　　　　　　　　</t>
    <phoneticPr fontId="11"/>
  </si>
  <si>
    <t>携帯番号</t>
  </si>
  <si>
    <t>輸血必要時：承諾する 　承諾しない</t>
    <phoneticPr fontId="11"/>
  </si>
  <si>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11"/>
  </si>
  <si>
    <t>参加選手名　　　　　　　　　　　　　　　　　　印</t>
    <phoneticPr fontId="11"/>
  </si>
  <si>
    <t>住所　　　　　　　　　　　　　　　　　　　　　　　　</t>
    <phoneticPr fontId="11"/>
  </si>
  <si>
    <t>保護者　　　　　　　　　　　　　　　　　　　　印</t>
    <phoneticPr fontId="11"/>
  </si>
  <si>
    <t>公認種目</t>
    <rPh sb="0" eb="4">
      <t>コウニンシュモク</t>
    </rPh>
    <phoneticPr fontId="11"/>
  </si>
  <si>
    <t>８，５００円</t>
    <rPh sb="5" eb="6">
      <t>エン</t>
    </rPh>
    <phoneticPr fontId="11"/>
  </si>
  <si>
    <t>８，５００円×</t>
    <rPh sb="5" eb="6">
      <t>エン</t>
    </rPh>
    <phoneticPr fontId="11"/>
  </si>
  <si>
    <t>８，５００円×</t>
    <rPh sb="1" eb="6">
      <t>５００エン</t>
    </rPh>
    <phoneticPr fontId="11"/>
  </si>
  <si>
    <t>８，５００円×</t>
    <phoneticPr fontId="11"/>
  </si>
  <si>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11"/>
  </si>
  <si>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11"/>
  </si>
  <si>
    <t>金融機関名</t>
    <rPh sb="0" eb="5">
      <t>キンユウキカンメイ</t>
    </rPh>
    <phoneticPr fontId="11"/>
  </si>
  <si>
    <t>支店名</t>
    <rPh sb="0" eb="3">
      <t>シテンメイ</t>
    </rPh>
    <phoneticPr fontId="11"/>
  </si>
  <si>
    <t>預金種別</t>
    <rPh sb="0" eb="4">
      <t>ヨキンシュベツ</t>
    </rPh>
    <phoneticPr fontId="11"/>
  </si>
  <si>
    <t>口座番号</t>
    <rPh sb="0" eb="4">
      <t>コウザバンゴウ</t>
    </rPh>
    <phoneticPr fontId="11"/>
  </si>
  <si>
    <t>フリガナ</t>
    <phoneticPr fontId="11"/>
  </si>
  <si>
    <t>口座名義人</t>
    <rPh sb="0" eb="5">
      <t>コウザメイギニン</t>
    </rPh>
    <phoneticPr fontId="11"/>
  </si>
  <si>
    <t>普通預金・当座預金・その他（　　　　　　　　）</t>
    <rPh sb="0" eb="4">
      <t>フツウヨキン</t>
    </rPh>
    <rPh sb="5" eb="7">
      <t>トウザ</t>
    </rPh>
    <rPh sb="7" eb="9">
      <t>ヨキン</t>
    </rPh>
    <rPh sb="12" eb="13">
      <t>ホカ</t>
    </rPh>
    <phoneticPr fontId="11"/>
  </si>
  <si>
    <t>公認８,５００円×</t>
    <rPh sb="0" eb="2">
      <t>コウニン</t>
    </rPh>
    <rPh sb="7" eb="8">
      <t>エン</t>
    </rPh>
    <phoneticPr fontId="11"/>
  </si>
  <si>
    <t>４，０００円</t>
    <rPh sb="1" eb="6">
      <t>000エン</t>
    </rPh>
    <phoneticPr fontId="11"/>
  </si>
  <si>
    <t>少年LB・LC・第２課目B、ステップアップ</t>
    <rPh sb="0" eb="2">
      <t>ショウネン</t>
    </rPh>
    <rPh sb="8" eb="9">
      <t>ダイ</t>
    </rPh>
    <rPh sb="10" eb="12">
      <t>カモク</t>
    </rPh>
    <phoneticPr fontId="11"/>
  </si>
  <si>
    <t>６，０００円</t>
    <rPh sb="5" eb="6">
      <t>エン</t>
    </rPh>
    <phoneticPr fontId="11"/>
  </si>
  <si>
    <t>６，０００円×</t>
    <rPh sb="5" eb="6">
      <t>エン</t>
    </rPh>
    <phoneticPr fontId="11"/>
  </si>
  <si>
    <t>４，０００円×</t>
    <rPh sb="5" eb="6">
      <t>エン</t>
    </rPh>
    <phoneticPr fontId="11"/>
  </si>
  <si>
    <t>６，０００円×</t>
    <phoneticPr fontId="11"/>
  </si>
  <si>
    <t>一般６,０００円×</t>
    <rPh sb="0" eb="2">
      <t>イッパン</t>
    </rPh>
    <rPh sb="7" eb="8">
      <t>エン</t>
    </rPh>
    <phoneticPr fontId="11"/>
  </si>
  <si>
    <t>一般４,０００円×</t>
    <rPh sb="0" eb="2">
      <t>イッパン</t>
    </rPh>
    <rPh sb="7" eb="8">
      <t>エン</t>
    </rPh>
    <phoneticPr fontId="11"/>
  </si>
  <si>
    <t>少年/ステップアップ３,０００円×</t>
    <rPh sb="0" eb="2">
      <t>ショウネン</t>
    </rPh>
    <rPh sb="15" eb="16">
      <t>エン</t>
    </rPh>
    <phoneticPr fontId="11"/>
  </si>
  <si>
    <t>少年第２課目B　/ｽﾃｯﾌﾟｱｯﾌﾟ3,000円</t>
    <rPh sb="0" eb="2">
      <t>ショウネン</t>
    </rPh>
    <rPh sb="2" eb="3">
      <t>ダイ</t>
    </rPh>
    <rPh sb="4" eb="6">
      <t>カモク</t>
    </rPh>
    <rPh sb="23" eb="24">
      <t>エン</t>
    </rPh>
    <phoneticPr fontId="11"/>
  </si>
  <si>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11"/>
  </si>
  <si>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11"/>
  </si>
  <si>
    <t>②参加選手を入力してください。</t>
    <rPh sb="1" eb="3">
      <t>サンカ</t>
    </rPh>
    <rPh sb="3" eb="5">
      <t>センシュ</t>
    </rPh>
    <rPh sb="6" eb="8">
      <t>ニュウリョク</t>
    </rPh>
    <phoneticPr fontId="11"/>
  </si>
  <si>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11"/>
  </si>
  <si>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11"/>
  </si>
  <si>
    <t>入厩日：　　　　　　　　　</t>
    <rPh sb="0" eb="3">
      <t>ニュウキュウビ</t>
    </rPh>
    <phoneticPr fontId="11"/>
  </si>
  <si>
    <t>退厩日：</t>
    <rPh sb="0" eb="3">
      <t>タイキュウビ</t>
    </rPh>
    <phoneticPr fontId="11"/>
  </si>
  <si>
    <t>団体名</t>
    <rPh sb="0" eb="3">
      <t>ダンタイメイ</t>
    </rPh>
    <phoneticPr fontId="11"/>
  </si>
  <si>
    <t>団体名</t>
    <rPh sb="0" eb="3">
      <t>だんたいめい</t>
    </rPh>
    <phoneticPr fontId="11" type="Hiragana"/>
  </si>
  <si>
    <t>大会時連絡先：</t>
    <rPh sb="0" eb="3">
      <t>タイカイジ</t>
    </rPh>
    <rPh sb="3" eb="6">
      <t>レンラクサキ</t>
    </rPh>
    <phoneticPr fontId="11"/>
  </si>
  <si>
    <t>代表者氏名：</t>
    <rPh sb="0" eb="3">
      <t>ダイヒョウシャ</t>
    </rPh>
    <rPh sb="3" eb="5">
      <t>シメイ</t>
    </rPh>
    <phoneticPr fontId="11"/>
  </si>
  <si>
    <t>℡</t>
    <phoneticPr fontId="11"/>
  </si>
  <si>
    <t>少年第２課目B　part1</t>
    <rPh sb="0" eb="2">
      <t>ショウネン</t>
    </rPh>
    <rPh sb="2" eb="3">
      <t>ダイ</t>
    </rPh>
    <rPh sb="4" eb="6">
      <t>カモク</t>
    </rPh>
    <phoneticPr fontId="11"/>
  </si>
  <si>
    <t>一般第２課目　　　　４,０００円×</t>
    <rPh sb="0" eb="2">
      <t>イッパン</t>
    </rPh>
    <rPh sb="2" eb="3">
      <t>ダイ</t>
    </rPh>
    <rPh sb="4" eb="6">
      <t>カモク</t>
    </rPh>
    <rPh sb="15" eb="16">
      <t>エン</t>
    </rPh>
    <phoneticPr fontId="11"/>
  </si>
  <si>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11"/>
  </si>
  <si>
    <t>３，０００円×</t>
    <rPh sb="1" eb="6">
      <t>０００エン</t>
    </rPh>
    <phoneticPr fontId="11"/>
  </si>
  <si>
    <t>※代表者氏名</t>
    <rPh sb="1" eb="4">
      <t>ダイヒョウシャ</t>
    </rPh>
    <rPh sb="4" eb="6">
      <t>シメイ</t>
    </rPh>
    <phoneticPr fontId="11"/>
  </si>
  <si>
    <t>※大会時連絡先</t>
    <rPh sb="1" eb="4">
      <t>タイカイジ</t>
    </rPh>
    <rPh sb="4" eb="7">
      <t>レンラクサキ</t>
    </rPh>
    <phoneticPr fontId="11"/>
  </si>
  <si>
    <t>※クラブ名</t>
    <rPh sb="4" eb="5">
      <t>メイ</t>
    </rPh>
    <phoneticPr fontId="11"/>
  </si>
  <si>
    <t>一般LB・LC・第２課目</t>
    <rPh sb="0" eb="2">
      <t>イッパン</t>
    </rPh>
    <rPh sb="8" eb="9">
      <t>ダイ</t>
    </rPh>
    <rPh sb="10" eb="12">
      <t>カモク</t>
    </rPh>
    <phoneticPr fontId="11"/>
  </si>
  <si>
    <t>７０ｃｍ</t>
    <phoneticPr fontId="11"/>
  </si>
  <si>
    <t>９０ｃｍ</t>
    <phoneticPr fontId="11"/>
  </si>
  <si>
    <t>１３０ｃｍ</t>
    <phoneticPr fontId="11"/>
  </si>
  <si>
    <t>７，５００円</t>
    <rPh sb="5" eb="6">
      <t>エン</t>
    </rPh>
    <phoneticPr fontId="11"/>
  </si>
  <si>
    <t>◆我々は馬術大会に出場するにあたり、大会の主旨、ルールを厳守し、万一事故ありたる時も決して異議は申しません。以上誓約し参加を申し込みます。</t>
    <rPh sb="1" eb="3">
      <t>ワレワレ</t>
    </rPh>
    <rPh sb="4" eb="6">
      <t>バジュツ</t>
    </rPh>
    <rPh sb="6" eb="8">
      <t>タイカイ</t>
    </rPh>
    <rPh sb="9" eb="11">
      <t>シュツジョウ</t>
    </rPh>
    <rPh sb="18" eb="20">
      <t>タイカイ</t>
    </rPh>
    <rPh sb="21" eb="23">
      <t>シュシ</t>
    </rPh>
    <phoneticPr fontId="11"/>
  </si>
  <si>
    <t>※入厩１週間前から１日２回の体温測定。馬の状態の観察を徹底してください。</t>
    <rPh sb="1" eb="3">
      <t>ニュウキュウ</t>
    </rPh>
    <rPh sb="4" eb="7">
      <t>シュウカンマエ</t>
    </rPh>
    <rPh sb="10" eb="11">
      <t>ニチ</t>
    </rPh>
    <rPh sb="12" eb="13">
      <t>カイ</t>
    </rPh>
    <rPh sb="14" eb="16">
      <t>タイオン</t>
    </rPh>
    <rPh sb="16" eb="18">
      <t>ソクテイ</t>
    </rPh>
    <rPh sb="19" eb="20">
      <t>ウマ</t>
    </rPh>
    <rPh sb="21" eb="23">
      <t>ジョウタイ</t>
    </rPh>
    <rPh sb="24" eb="26">
      <t>カンサツ</t>
    </rPh>
    <rPh sb="27" eb="29">
      <t>テッテイ</t>
    </rPh>
    <phoneticPr fontId="11"/>
  </si>
  <si>
    <t>入厩日時　　　　　　　　　月　　　日　　　時頃</t>
    <rPh sb="0" eb="1">
      <t>ニュウ</t>
    </rPh>
    <rPh sb="1" eb="2">
      <t>キュウ</t>
    </rPh>
    <rPh sb="2" eb="4">
      <t>ニチジ</t>
    </rPh>
    <rPh sb="13" eb="14">
      <t>ガツ</t>
    </rPh>
    <rPh sb="17" eb="18">
      <t>ニチ</t>
    </rPh>
    <rPh sb="21" eb="22">
      <t>ジ</t>
    </rPh>
    <rPh sb="22" eb="23">
      <t>コロ</t>
    </rPh>
    <phoneticPr fontId="11"/>
  </si>
  <si>
    <t>※必ずご記入ください</t>
    <rPh sb="1" eb="2">
      <t>カナラ</t>
    </rPh>
    <rPh sb="4" eb="6">
      <t>キニュウ</t>
    </rPh>
    <phoneticPr fontId="11"/>
  </si>
  <si>
    <t>２０２５年　　月　　日</t>
    <phoneticPr fontId="11"/>
  </si>
  <si>
    <t>2025年度北海道乗馬連盟主催競技会に参加するにあたり、以下の通り誓約します。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11"/>
  </si>
  <si>
    <t>昨年度より変更がない場合は記入不要です。</t>
    <rPh sb="0" eb="3">
      <t>サクネンド</t>
    </rPh>
    <rPh sb="5" eb="7">
      <t>ヘンコウ</t>
    </rPh>
    <rPh sb="10" eb="12">
      <t>バアイ</t>
    </rPh>
    <rPh sb="13" eb="15">
      <t>キニュウ</t>
    </rPh>
    <rPh sb="15" eb="17">
      <t>フヨウ</t>
    </rPh>
    <phoneticPr fontId="11"/>
  </si>
  <si>
    <t>７０cmクラス</t>
    <phoneticPr fontId="11"/>
  </si>
  <si>
    <t>９０cmクラス</t>
    <phoneticPr fontId="11"/>
  </si>
  <si>
    <t>１１０cmクラス</t>
    <phoneticPr fontId="11"/>
  </si>
  <si>
    <t>１3０cmクラス</t>
    <phoneticPr fontId="11"/>
  </si>
  <si>
    <t>　　　第６０回　北海道春季馬術大会入厩届</t>
    <rPh sb="3" eb="4">
      <t>ダイ</t>
    </rPh>
    <rPh sb="6" eb="7">
      <t>カイ</t>
    </rPh>
    <rPh sb="8" eb="11">
      <t>ホッカイドウ</t>
    </rPh>
    <rPh sb="11" eb="13">
      <t>シュンキ</t>
    </rPh>
    <rPh sb="13" eb="15">
      <t>バジュツ</t>
    </rPh>
    <rPh sb="15" eb="17">
      <t>タイカイ</t>
    </rPh>
    <rPh sb="17" eb="18">
      <t>ニュウ</t>
    </rPh>
    <rPh sb="18" eb="19">
      <t>キュウ</t>
    </rPh>
    <rPh sb="19" eb="20">
      <t>トドケ</t>
    </rPh>
    <phoneticPr fontId="11"/>
  </si>
  <si>
    <t>第60回　北海道春季馬術大会（障害の部）　参加人馬登録名簿</t>
    <rPh sb="0" eb="1">
      <t>ダイ</t>
    </rPh>
    <rPh sb="3" eb="4">
      <t>カイ</t>
    </rPh>
    <rPh sb="5" eb="8">
      <t>ホッカイドウ</t>
    </rPh>
    <rPh sb="8" eb="10">
      <t>シュンキ</t>
    </rPh>
    <rPh sb="10" eb="12">
      <t>バジュツ</t>
    </rPh>
    <rPh sb="12" eb="14">
      <t>タイカイ</t>
    </rPh>
    <rPh sb="15" eb="17">
      <t>ショウガイ</t>
    </rPh>
    <rPh sb="18" eb="19">
      <t>ブ</t>
    </rPh>
    <rPh sb="21" eb="23">
      <t>サンカ</t>
    </rPh>
    <rPh sb="23" eb="25">
      <t>ジンバ</t>
    </rPh>
    <rPh sb="25" eb="27">
      <t>トウロク</t>
    </rPh>
    <rPh sb="27" eb="29">
      <t>メイボ</t>
    </rPh>
    <phoneticPr fontId="11"/>
  </si>
  <si>
    <t>第６０回北海道春季馬術大会　障害</t>
    <rPh sb="0" eb="1">
      <t>ダイ</t>
    </rPh>
    <rPh sb="3" eb="4">
      <t>カイ</t>
    </rPh>
    <rPh sb="4" eb="7">
      <t>ホッカイドウ</t>
    </rPh>
    <rPh sb="7" eb="9">
      <t>シュンキ</t>
    </rPh>
    <rPh sb="9" eb="11">
      <t>バジュツ</t>
    </rPh>
    <rPh sb="11" eb="13">
      <t>タイカイ</t>
    </rPh>
    <rPh sb="14" eb="16">
      <t>ショウガイ</t>
    </rPh>
    <phoneticPr fontId="11"/>
  </si>
  <si>
    <t>６月２１日（土）</t>
    <rPh sb="1" eb="2">
      <t>ガツ</t>
    </rPh>
    <rPh sb="4" eb="5">
      <t>ニチ</t>
    </rPh>
    <rPh sb="6" eb="7">
      <t>ド</t>
    </rPh>
    <phoneticPr fontId="11"/>
  </si>
  <si>
    <t>６月２２日（日）</t>
    <rPh sb="1" eb="2">
      <t>ガツ</t>
    </rPh>
    <rPh sb="4" eb="5">
      <t>ニチ</t>
    </rPh>
    <phoneticPr fontId="11"/>
  </si>
  <si>
    <t>少年中障害C　part1</t>
    <rPh sb="0" eb="2">
      <t>ショウネン</t>
    </rPh>
    <rPh sb="2" eb="3">
      <t>チュウ</t>
    </rPh>
    <rPh sb="3" eb="5">
      <t>ショウガイ</t>
    </rPh>
    <phoneticPr fontId="11"/>
  </si>
  <si>
    <t>標準中障害A　part1</t>
    <rPh sb="0" eb="2">
      <t>ヒョウジュン</t>
    </rPh>
    <rPh sb="2" eb="5">
      <t>チュウショウガイ</t>
    </rPh>
    <phoneticPr fontId="11"/>
  </si>
  <si>
    <t>第60回　北海道春季馬術大会（馬場の部）　参加人馬登録名簿</t>
    <rPh sb="0" eb="1">
      <t>ダイ</t>
    </rPh>
    <rPh sb="3" eb="4">
      <t>カイ</t>
    </rPh>
    <rPh sb="5" eb="8">
      <t>ホッカイドウ</t>
    </rPh>
    <rPh sb="8" eb="10">
      <t>シュンキ</t>
    </rPh>
    <rPh sb="10" eb="12">
      <t>バジュツ</t>
    </rPh>
    <rPh sb="12" eb="14">
      <t>タイカイ</t>
    </rPh>
    <rPh sb="15" eb="17">
      <t>ババ</t>
    </rPh>
    <rPh sb="18" eb="19">
      <t>ブ</t>
    </rPh>
    <rPh sb="21" eb="23">
      <t>サンカ</t>
    </rPh>
    <rPh sb="23" eb="25">
      <t>ジンバ</t>
    </rPh>
    <rPh sb="25" eb="27">
      <t>トウロク</t>
    </rPh>
    <rPh sb="27" eb="29">
      <t>メイボ</t>
    </rPh>
    <phoneticPr fontId="11"/>
  </si>
  <si>
    <t>国体総合馬術</t>
    <rPh sb="0" eb="2">
      <t>コクタイ</t>
    </rPh>
    <rPh sb="2" eb="4">
      <t>ソウゴウ</t>
    </rPh>
    <rPh sb="4" eb="6">
      <t>バジュツ</t>
    </rPh>
    <phoneticPr fontId="11"/>
  </si>
  <si>
    <t>公認ジュニアライダー</t>
    <rPh sb="0" eb="2">
      <t>コウニン</t>
    </rPh>
    <phoneticPr fontId="11"/>
  </si>
  <si>
    <t>公認自由演技ｼﾞｭﾆｱﾗｲﾀﾞｰ</t>
    <rPh sb="0" eb="2">
      <t>コウニン</t>
    </rPh>
    <rPh sb="2" eb="6">
      <t>ジユウエンギ</t>
    </rPh>
    <phoneticPr fontId="11"/>
  </si>
  <si>
    <t>公認インターメディエイトⅠ</t>
    <rPh sb="0" eb="2">
      <t>コウニン</t>
    </rPh>
    <phoneticPr fontId="11"/>
  </si>
  <si>
    <t>公認ジュニアライダー</t>
    <phoneticPr fontId="15"/>
  </si>
  <si>
    <t>第60回 北海道春季馬術大会　馬場</t>
    <rPh sb="0" eb="1">
      <t>ダイ</t>
    </rPh>
    <rPh sb="3" eb="4">
      <t>カイ</t>
    </rPh>
    <rPh sb="5" eb="8">
      <t>ホッカイドウ</t>
    </rPh>
    <rPh sb="8" eb="10">
      <t>シュンキ</t>
    </rPh>
    <rPh sb="10" eb="12">
      <t>バジュツ</t>
    </rPh>
    <rPh sb="12" eb="14">
      <t>タイカイ</t>
    </rPh>
    <rPh sb="15" eb="17">
      <t>ババ</t>
    </rPh>
    <phoneticPr fontId="11"/>
  </si>
  <si>
    <t>第60回 北海道春季馬術大会　フレンドリー競技</t>
    <rPh sb="0" eb="1">
      <t>ダイ</t>
    </rPh>
    <rPh sb="3" eb="4">
      <t>カイ</t>
    </rPh>
    <rPh sb="5" eb="8">
      <t>ホッカイドウ</t>
    </rPh>
    <rPh sb="8" eb="10">
      <t>シュンキ</t>
    </rPh>
    <rPh sb="10" eb="12">
      <t>バジュツ</t>
    </rPh>
    <rPh sb="12" eb="14">
      <t>タイカイ</t>
    </rPh>
    <rPh sb="21" eb="23">
      <t>キョウギ</t>
    </rPh>
    <phoneticPr fontId="11"/>
  </si>
  <si>
    <t>　　第６０回北海道春季馬術大会</t>
    <rPh sb="2" eb="3">
      <t>ダイ</t>
    </rPh>
    <rPh sb="5" eb="6">
      <t>カイ</t>
    </rPh>
    <rPh sb="6" eb="9">
      <t>ホッカイドウ</t>
    </rPh>
    <rPh sb="9" eb="11">
      <t>シュンキ</t>
    </rPh>
    <rPh sb="11" eb="13">
      <t>バジュツ</t>
    </rPh>
    <rPh sb="13" eb="15">
      <t>タイカイ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</si>
</sst>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color theme="1"/>
      <name val="ＭＳ Ｐゴシック"/>
      <family val="2"/>
      <charset val="128"/>
      <scheme val="minor"/>
    </font>
    <font>
      <sz val="14"/>
      <name val="メイリオ"/>
      <family val="3"/>
      <charset val="128"/>
    </font>
    <font>
      <sz val="11"/>
      <name val="メイリオ"/>
      <family val="3"/>
      <charset val="128"/>
    </font>
    <font>
      <sz val="10"/>
      <name val="メイリオ"/>
      <family val="3"/>
      <charset val="128"/>
    </font>
    <font>
      <b/>
      <sz val="18"/>
      <name val="メイリオ"/>
      <family val="3"/>
      <charset val="128"/>
    </font>
    <font>
      <u/>
      <sz val="16"/>
      <name val="メイリオ"/>
      <family val="3"/>
      <charset val="128"/>
    </font>
    <font>
      <u/>
      <sz val="14"/>
      <name val="メイリオ"/>
      <family val="3"/>
      <charset val="128"/>
    </font>
    <font>
      <b/>
      <sz val="14"/>
      <name val="メイリオ"/>
      <family val="3"/>
      <charset val="128"/>
    </font>
    <font>
      <u val="double"/>
      <sz val="11"/>
      <name val="メイリオ"/>
      <family val="3"/>
      <charset val="128"/>
    </font>
    <font>
      <sz val="9"/>
      <name val="メイリオ"/>
      <family val="3"/>
      <charset val="128"/>
    </font>
    <font>
      <sz val="12"/>
      <name val="メイリオ"/>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
      <b/>
      <sz val="10"/>
      <name val="ＭＳ Ｐゴシック"/>
      <family val="3"/>
      <charset val="128"/>
    </font>
  </fonts>
  <fills count="2">
    <fill>
      <patternFill patternType="none"/>
    </fill>
    <fill>
      <patternFill patternType="gray125"/>
    </fill>
  </fills>
  <borders count="4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9">
    <xf numFmtId="0" fontId="0" fillId="0" borderId="0"/>
    <xf numFmtId="0" fontId="9" fillId="0" borderId="0">
      <alignment vertical="center"/>
    </xf>
    <xf numFmtId="0" fontId="8" fillId="0" borderId="0">
      <alignment vertical="center"/>
    </xf>
    <xf numFmtId="0" fontId="19" fillId="0" borderId="0">
      <alignment vertical="center"/>
    </xf>
    <xf numFmtId="0" fontId="9" fillId="0" borderId="0">
      <alignment vertical="center"/>
    </xf>
    <xf numFmtId="0" fontId="7" fillId="0" borderId="0">
      <alignment vertical="center"/>
    </xf>
    <xf numFmtId="0" fontId="3" fillId="0" borderId="0">
      <alignment vertical="center"/>
    </xf>
    <xf numFmtId="0" fontId="9" fillId="0" borderId="0"/>
    <xf numFmtId="38" fontId="9" fillId="0" borderId="0" applyFont="0" applyFill="0" applyBorder="0" applyAlignment="0" applyProtection="0">
      <alignment vertical="center"/>
    </xf>
  </cellStyleXfs>
  <cellXfs count="385">
    <xf numFmtId="0" fontId="0" fillId="0" borderId="0" xfId="0"/>
    <xf numFmtId="0" fontId="0" fillId="0" borderId="1" xfId="0" applyBorder="1"/>
    <xf numFmtId="0" fontId="0" fillId="0" borderId="2" xfId="0" applyBorder="1" applyAlignment="1">
      <alignment horizontal="right" vertical="center"/>
    </xf>
    <xf numFmtId="0" fontId="9" fillId="0" borderId="0" xfId="1" applyAlignment="1">
      <alignment horizontal="center" vertical="center"/>
    </xf>
    <xf numFmtId="0" fontId="9" fillId="0" borderId="0" xfId="1" applyAlignment="1">
      <alignment horizontal="left" vertical="center"/>
    </xf>
    <xf numFmtId="0" fontId="9" fillId="0" borderId="8" xfId="1" applyBorder="1" applyAlignment="1">
      <alignment horizontal="center" vertical="center"/>
    </xf>
    <xf numFmtId="0" fontId="9" fillId="0" borderId="8" xfId="1" applyBorder="1" applyAlignment="1">
      <alignment horizontal="left" vertical="center"/>
    </xf>
    <xf numFmtId="0" fontId="21" fillId="0" borderId="0" xfId="0" applyFont="1"/>
    <xf numFmtId="0" fontId="20"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5">
      <alignment vertical="center"/>
    </xf>
    <xf numFmtId="0" fontId="18" fillId="0" borderId="0" xfId="5" applyFont="1">
      <alignment vertical="center"/>
    </xf>
    <xf numFmtId="0" fontId="7" fillId="0" borderId="12" xfId="5" applyBorder="1">
      <alignment vertical="center"/>
    </xf>
    <xf numFmtId="0" fontId="22" fillId="0" borderId="12" xfId="5" applyFont="1" applyBorder="1">
      <alignment vertical="center"/>
    </xf>
    <xf numFmtId="0" fontId="7" fillId="0" borderId="12" xfId="5"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9" fillId="0" borderId="12" xfId="1" applyBorder="1" applyAlignment="1">
      <alignment horizontal="center" vertical="center"/>
    </xf>
    <xf numFmtId="0" fontId="6" fillId="0" borderId="8" xfId="5" applyFont="1" applyBorder="1">
      <alignment vertical="center"/>
    </xf>
    <xf numFmtId="0" fontId="6" fillId="0" borderId="0" xfId="5" applyFont="1">
      <alignment vertical="center"/>
    </xf>
    <xf numFmtId="0" fontId="5" fillId="0" borderId="0" xfId="5" applyFont="1" applyAlignment="1">
      <alignment vertical="center" shrinkToFit="1"/>
    </xf>
    <xf numFmtId="0" fontId="23" fillId="0" borderId="0" xfId="7" applyFont="1"/>
    <xf numFmtId="0" fontId="24" fillId="0" borderId="0" xfId="1" applyFont="1">
      <alignment vertical="center"/>
    </xf>
    <xf numFmtId="0" fontId="24" fillId="0" borderId="0" xfId="7" applyFont="1"/>
    <xf numFmtId="0" fontId="25" fillId="0" borderId="0" xfId="7" applyFont="1"/>
    <xf numFmtId="0" fontId="23"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center" shrinkToFit="1"/>
    </xf>
    <xf numFmtId="0" fontId="23" fillId="0" borderId="0" xfId="7" applyFont="1" applyAlignment="1">
      <alignment vertical="center" wrapText="1"/>
    </xf>
    <xf numFmtId="0" fontId="23" fillId="0" borderId="3" xfId="7" applyFont="1" applyBorder="1" applyAlignment="1">
      <alignment horizontal="center" vertical="center" wrapText="1"/>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0" xfId="7" applyFont="1" applyAlignment="1">
      <alignment horizontal="center" vertical="center" wrapText="1"/>
    </xf>
    <xf numFmtId="0" fontId="23" fillId="0" borderId="12" xfId="7" applyFont="1" applyBorder="1" applyAlignment="1">
      <alignment horizontal="center" vertical="center" wrapText="1"/>
    </xf>
    <xf numFmtId="0" fontId="23" fillId="0" borderId="15" xfId="7" applyFont="1" applyBorder="1" applyAlignment="1">
      <alignment horizontal="left" vertical="center" wrapText="1"/>
    </xf>
    <xf numFmtId="0" fontId="23" fillId="0" borderId="0" xfId="7" applyFont="1" applyAlignment="1">
      <alignment horizontal="left" vertical="center" wrapText="1"/>
    </xf>
    <xf numFmtId="0" fontId="23" fillId="0" borderId="14" xfId="7" applyFont="1" applyBorder="1" applyAlignment="1">
      <alignment vertical="center" wrapText="1"/>
    </xf>
    <xf numFmtId="0" fontId="23" fillId="0" borderId="16" xfId="7" applyFont="1" applyBorder="1" applyAlignment="1">
      <alignment horizontal="center" vertical="center" wrapText="1"/>
    </xf>
    <xf numFmtId="0" fontId="23" fillId="0" borderId="0" xfId="7" applyFont="1" applyAlignment="1">
      <alignment horizontal="center" vertical="center"/>
    </xf>
    <xf numFmtId="0" fontId="23" fillId="0" borderId="16" xfId="7" applyFont="1" applyBorder="1" applyAlignment="1">
      <alignment horizontal="center"/>
    </xf>
    <xf numFmtId="0" fontId="23" fillId="0" borderId="3" xfId="7" applyFont="1" applyBorder="1"/>
    <xf numFmtId="0" fontId="23" fillId="0" borderId="4" xfId="7" applyFont="1" applyBorder="1"/>
    <xf numFmtId="0" fontId="23" fillId="0" borderId="7" xfId="7" applyFont="1" applyBorder="1"/>
    <xf numFmtId="0" fontId="23" fillId="0" borderId="8" xfId="7" applyFont="1" applyBorder="1"/>
    <xf numFmtId="0" fontId="32" fillId="0" borderId="0" xfId="7" applyFont="1"/>
    <xf numFmtId="0" fontId="7" fillId="0" borderId="0" xfId="5" applyAlignment="1">
      <alignment horizontal="left" vertical="center"/>
    </xf>
    <xf numFmtId="0" fontId="7" fillId="0" borderId="12" xfId="5" applyBorder="1" applyAlignment="1">
      <alignment horizontal="left" vertical="center"/>
    </xf>
    <xf numFmtId="0" fontId="2" fillId="0" borderId="12" xfId="5" applyFont="1" applyBorder="1" applyAlignment="1">
      <alignment horizontal="left" vertical="center"/>
    </xf>
    <xf numFmtId="0" fontId="6" fillId="0" borderId="12" xfId="5" applyFont="1" applyBorder="1" applyAlignment="1">
      <alignment horizontal="left" vertical="center"/>
    </xf>
    <xf numFmtId="0" fontId="4" fillId="0" borderId="12" xfId="5" applyFont="1" applyBorder="1" applyAlignment="1">
      <alignment horizontal="left" vertical="center"/>
    </xf>
    <xf numFmtId="0" fontId="19" fillId="0" borderId="0" xfId="3">
      <alignment vertical="center"/>
    </xf>
    <xf numFmtId="0" fontId="19" fillId="0" borderId="0" xfId="3" applyAlignment="1">
      <alignment horizontal="center" vertical="center"/>
    </xf>
    <xf numFmtId="0" fontId="19" fillId="0" borderId="0" xfId="3" applyAlignment="1">
      <alignment horizontal="left" vertical="center"/>
    </xf>
    <xf numFmtId="0" fontId="19" fillId="0" borderId="12" xfId="3" applyBorder="1" applyAlignment="1">
      <alignment horizontal="center" vertical="center"/>
    </xf>
    <xf numFmtId="0" fontId="19" fillId="0" borderId="4" xfId="3" applyBorder="1" applyAlignment="1">
      <alignment horizontal="left" vertical="center"/>
    </xf>
    <xf numFmtId="0" fontId="36" fillId="0" borderId="1" xfId="0" applyFont="1" applyBorder="1"/>
    <xf numFmtId="0" fontId="36" fillId="0" borderId="8" xfId="0" applyFont="1" applyBorder="1"/>
    <xf numFmtId="0" fontId="36" fillId="0" borderId="14" xfId="0" applyFont="1" applyBorder="1"/>
    <xf numFmtId="0" fontId="36" fillId="0" borderId="0" xfId="0" applyFont="1"/>
    <xf numFmtId="0" fontId="36" fillId="0" borderId="0" xfId="0" applyFont="1" applyAlignment="1">
      <alignment horizontal="center"/>
    </xf>
    <xf numFmtId="0" fontId="36" fillId="0" borderId="0" xfId="0" applyFont="1" applyAlignment="1">
      <alignment horizontal="left"/>
    </xf>
    <xf numFmtId="0" fontId="0" fillId="0" borderId="8" xfId="0" applyBorder="1"/>
    <xf numFmtId="0" fontId="36" fillId="0" borderId="4" xfId="0" applyFont="1" applyBorder="1"/>
    <xf numFmtId="0" fontId="0" fillId="0" borderId="4" xfId="0" applyBorder="1"/>
    <xf numFmtId="0" fontId="36" fillId="0" borderId="29" xfId="0" applyFont="1" applyBorder="1"/>
    <xf numFmtId="0" fontId="36" fillId="0" borderId="30" xfId="0" applyFont="1" applyBorder="1"/>
    <xf numFmtId="0" fontId="0" fillId="0" borderId="31" xfId="0" applyBorder="1"/>
    <xf numFmtId="0" fontId="36" fillId="0" borderId="32" xfId="0" applyFont="1" applyBorder="1"/>
    <xf numFmtId="0" fontId="0" fillId="0" borderId="33" xfId="0" applyBorder="1"/>
    <xf numFmtId="0" fontId="36" fillId="0" borderId="34" xfId="0" applyFont="1" applyBorder="1"/>
    <xf numFmtId="0" fontId="36" fillId="0" borderId="35" xfId="0" applyFont="1" applyBorder="1"/>
    <xf numFmtId="0" fontId="0" fillId="0" borderId="36"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7" xfId="0" applyBorder="1" applyAlignment="1">
      <alignment horizontal="center"/>
    </xf>
    <xf numFmtId="0" fontId="0" fillId="0" borderId="38" xfId="0" applyBorder="1"/>
    <xf numFmtId="0" fontId="0" fillId="0" borderId="39" xfId="0" applyBorder="1"/>
    <xf numFmtId="0" fontId="0" fillId="0" borderId="40" xfId="0" applyBorder="1"/>
    <xf numFmtId="0" fontId="13" fillId="0" borderId="6" xfId="0" applyFont="1" applyBorder="1" applyAlignment="1">
      <alignment horizontal="center" vertical="center"/>
    </xf>
    <xf numFmtId="0" fontId="10" fillId="0" borderId="0" xfId="1" applyFont="1" applyAlignment="1">
      <alignment horizontal="center" vertical="center"/>
    </xf>
    <xf numFmtId="0" fontId="9" fillId="0" borderId="0" xfId="1">
      <alignment vertical="center"/>
    </xf>
    <xf numFmtId="0" fontId="13" fillId="0" borderId="2" xfId="1" applyFont="1" applyBorder="1" applyAlignment="1">
      <alignment horizontal="right" vertical="center"/>
    </xf>
    <xf numFmtId="0" fontId="13" fillId="0" borderId="12" xfId="1" applyFont="1" applyBorder="1" applyAlignment="1">
      <alignment horizontal="center" vertical="center"/>
    </xf>
    <xf numFmtId="0" fontId="13" fillId="0" borderId="6" xfId="1" applyFont="1" applyBorder="1" applyAlignment="1">
      <alignment horizontal="left" vertical="center"/>
    </xf>
    <xf numFmtId="0" fontId="13" fillId="0" borderId="12" xfId="1" applyFont="1" applyBorder="1">
      <alignment vertical="center"/>
    </xf>
    <xf numFmtId="0" fontId="13" fillId="0" borderId="13" xfId="1" applyFont="1" applyBorder="1" applyAlignment="1">
      <alignment horizontal="left" vertical="center"/>
    </xf>
    <xf numFmtId="0" fontId="13" fillId="0" borderId="14" xfId="1" applyFont="1" applyBorder="1" applyAlignment="1">
      <alignment horizontal="center" vertical="center"/>
    </xf>
    <xf numFmtId="0" fontId="0" fillId="0" borderId="15" xfId="1" applyFont="1" applyBorder="1">
      <alignment vertical="center"/>
    </xf>
    <xf numFmtId="0" fontId="13" fillId="0" borderId="12" xfId="1" applyFont="1" applyBorder="1" applyAlignment="1">
      <alignment horizontal="left" vertical="center"/>
    </xf>
    <xf numFmtId="0" fontId="13" fillId="0" borderId="2" xfId="1" applyFont="1" applyBorder="1" applyAlignment="1">
      <alignment horizontal="left" vertical="center"/>
    </xf>
    <xf numFmtId="0" fontId="13" fillId="0" borderId="21" xfId="1" applyFont="1" applyBorder="1" applyAlignment="1">
      <alignment horizontal="center" vertical="center"/>
    </xf>
    <xf numFmtId="0" fontId="13" fillId="0" borderId="21" xfId="1" applyFont="1" applyBorder="1">
      <alignment vertical="center"/>
    </xf>
    <xf numFmtId="0" fontId="13" fillId="0" borderId="23" xfId="1" applyFont="1" applyBorder="1" applyAlignment="1">
      <alignment horizontal="left" vertical="center"/>
    </xf>
    <xf numFmtId="0" fontId="0" fillId="0" borderId="25" xfId="1" applyFont="1" applyBorder="1">
      <alignment vertical="center"/>
    </xf>
    <xf numFmtId="0" fontId="13" fillId="0" borderId="6" xfId="1" applyFont="1" applyBorder="1" applyAlignment="1">
      <alignment horizontal="center" vertical="center"/>
    </xf>
    <xf numFmtId="0" fontId="13" fillId="0" borderId="6" xfId="1" applyFont="1" applyBorder="1">
      <alignment vertical="center"/>
    </xf>
    <xf numFmtId="0" fontId="13" fillId="0" borderId="7" xfId="1" applyFont="1" applyBorder="1" applyAlignment="1">
      <alignment horizontal="left" vertical="center"/>
    </xf>
    <xf numFmtId="0" fontId="13" fillId="0" borderId="8" xfId="1" applyFont="1" applyBorder="1" applyAlignment="1">
      <alignment horizontal="center" vertical="center"/>
    </xf>
    <xf numFmtId="0" fontId="0" fillId="0" borderId="9" xfId="1" applyFont="1" applyBorder="1">
      <alignment vertical="center"/>
    </xf>
    <xf numFmtId="0" fontId="9" fillId="0" borderId="12" xfId="1" applyBorder="1">
      <alignment vertical="center"/>
    </xf>
    <xf numFmtId="0" fontId="13" fillId="0" borderId="0" xfId="1" applyFont="1">
      <alignment vertical="center"/>
    </xf>
    <xf numFmtId="0" fontId="13" fillId="0" borderId="0" xfId="1" applyFont="1" applyAlignment="1">
      <alignment horizontal="center" vertical="center"/>
    </xf>
    <xf numFmtId="0" fontId="9" fillId="0" borderId="13" xfId="1" applyBorder="1">
      <alignment vertical="center"/>
    </xf>
    <xf numFmtId="0" fontId="13" fillId="0" borderId="14" xfId="1" applyFont="1" applyBorder="1">
      <alignment vertical="center"/>
    </xf>
    <xf numFmtId="0" fontId="9" fillId="0" borderId="5" xfId="1" applyBorder="1">
      <alignment vertical="center"/>
    </xf>
    <xf numFmtId="0" fontId="13" fillId="0" borderId="0" xfId="1" applyFont="1" applyAlignment="1">
      <alignment horizontal="left" vertical="center"/>
    </xf>
    <xf numFmtId="0" fontId="13" fillId="0" borderId="4" xfId="1" applyFont="1" applyBorder="1">
      <alignment vertical="center"/>
    </xf>
    <xf numFmtId="0" fontId="13" fillId="0" borderId="5" xfId="1" applyFont="1" applyBorder="1">
      <alignment vertical="center"/>
    </xf>
    <xf numFmtId="0" fontId="9" fillId="0" borderId="8" xfId="1" applyBorder="1" applyAlignment="1">
      <alignment horizontal="right" vertical="center"/>
    </xf>
    <xf numFmtId="0" fontId="13" fillId="0" borderId="8" xfId="1" applyFont="1" applyBorder="1">
      <alignment vertical="center"/>
    </xf>
    <xf numFmtId="0" fontId="9" fillId="0" borderId="17" xfId="1" applyBorder="1">
      <alignment vertical="center"/>
    </xf>
    <xf numFmtId="0" fontId="9" fillId="0" borderId="14" xfId="1" applyBorder="1" applyAlignment="1">
      <alignment horizontal="right" vertical="center"/>
    </xf>
    <xf numFmtId="0" fontId="13" fillId="0" borderId="4" xfId="1" applyFont="1" applyBorder="1" applyAlignment="1">
      <alignment horizontal="center" vertical="center"/>
    </xf>
    <xf numFmtId="0" fontId="9" fillId="0" borderId="8" xfId="1" applyBorder="1" applyAlignment="1">
      <alignment vertical="top" wrapText="1"/>
    </xf>
    <xf numFmtId="0" fontId="9" fillId="0" borderId="9" xfId="1" applyBorder="1">
      <alignment vertical="center"/>
    </xf>
    <xf numFmtId="0" fontId="13" fillId="0" borderId="4" xfId="1" applyFont="1" applyBorder="1" applyAlignment="1">
      <alignment horizontal="left" vertical="center"/>
    </xf>
    <xf numFmtId="0" fontId="35" fillId="0" borderId="24" xfId="1" applyFont="1" applyBorder="1" applyAlignment="1">
      <alignment horizontal="right" vertical="center"/>
    </xf>
    <xf numFmtId="0" fontId="13" fillId="0" borderId="7" xfId="1" applyFont="1" applyBorder="1">
      <alignment vertical="center"/>
    </xf>
    <xf numFmtId="0" fontId="39" fillId="0" borderId="8" xfId="1" applyFont="1" applyBorder="1" applyAlignment="1">
      <alignment horizontal="right" vertical="center"/>
    </xf>
    <xf numFmtId="0" fontId="39" fillId="0" borderId="8" xfId="1" applyFont="1" applyBorder="1" applyAlignment="1">
      <alignment horizontal="left" vertical="center"/>
    </xf>
    <xf numFmtId="0" fontId="39" fillId="0" borderId="0" xfId="1" applyFont="1" applyAlignment="1">
      <alignment horizontal="right" vertical="center"/>
    </xf>
    <xf numFmtId="0" fontId="39" fillId="0" borderId="0" xfId="1" applyFont="1" applyAlignment="1">
      <alignment horizontal="left" vertical="center"/>
    </xf>
    <xf numFmtId="0" fontId="9" fillId="0" borderId="2" xfId="1" applyBorder="1" applyAlignment="1">
      <alignment horizontal="right" vertical="center"/>
    </xf>
    <xf numFmtId="0" fontId="9" fillId="0" borderId="2" xfId="1" applyBorder="1" applyAlignment="1">
      <alignment horizontal="center" vertical="center"/>
    </xf>
    <xf numFmtId="0" fontId="9" fillId="0" borderId="6" xfId="1" applyBorder="1" applyAlignment="1">
      <alignment horizontal="left" vertical="center"/>
    </xf>
    <xf numFmtId="0" fontId="0" fillId="0" borderId="2" xfId="1" applyFont="1" applyBorder="1" applyAlignment="1">
      <alignment horizontal="left" vertical="center"/>
    </xf>
    <xf numFmtId="0" fontId="9" fillId="0" borderId="4" xfId="1" applyBorder="1">
      <alignment vertical="center"/>
    </xf>
    <xf numFmtId="0" fontId="9" fillId="0" borderId="2" xfId="1" applyBorder="1">
      <alignment vertical="center"/>
    </xf>
    <xf numFmtId="0" fontId="0" fillId="0" borderId="13" xfId="1" applyFont="1" applyBorder="1" applyAlignment="1">
      <alignment horizontal="left" vertical="center"/>
    </xf>
    <xf numFmtId="0" fontId="9"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9" fillId="0" borderId="8" xfId="1" applyBorder="1">
      <alignment vertical="center"/>
    </xf>
    <xf numFmtId="0" fontId="9" fillId="0" borderId="6" xfId="1" applyBorder="1">
      <alignment vertical="center"/>
    </xf>
    <xf numFmtId="0" fontId="0" fillId="0" borderId="10" xfId="1" applyFont="1" applyBorder="1" applyAlignment="1">
      <alignment horizontal="left" vertical="center"/>
    </xf>
    <xf numFmtId="0" fontId="9" fillId="0" borderId="10" xfId="1" applyBorder="1">
      <alignment vertical="center"/>
    </xf>
    <xf numFmtId="0" fontId="9" fillId="0" borderId="3" xfId="1" applyBorder="1">
      <alignment vertical="center"/>
    </xf>
    <xf numFmtId="0" fontId="9" fillId="0" borderId="20" xfId="1" applyBorder="1" applyAlignment="1">
      <alignment horizontal="center" vertical="center"/>
    </xf>
    <xf numFmtId="0" fontId="0" fillId="0" borderId="20" xfId="1" applyFont="1" applyBorder="1" applyAlignment="1">
      <alignment horizontal="left" vertical="center"/>
    </xf>
    <xf numFmtId="0" fontId="9" fillId="0" borderId="24" xfId="1" applyBorder="1">
      <alignment vertical="center"/>
    </xf>
    <xf numFmtId="0" fontId="9" fillId="0" borderId="20" xfId="1" applyBorder="1">
      <alignment vertical="center"/>
    </xf>
    <xf numFmtId="0" fontId="0" fillId="0" borderId="23" xfId="1" applyFont="1" applyBorder="1" applyAlignment="1">
      <alignment horizontal="left" vertical="center"/>
    </xf>
    <xf numFmtId="0" fontId="9" fillId="0" borderId="22" xfId="1" applyBorder="1" applyAlignment="1">
      <alignment horizontal="center" vertical="center"/>
    </xf>
    <xf numFmtId="0" fontId="0" fillId="0" borderId="22" xfId="1" applyFont="1" applyBorder="1" applyAlignment="1">
      <alignment horizontal="left" vertical="center"/>
    </xf>
    <xf numFmtId="0" fontId="9" fillId="0" borderId="26" xfId="1" applyBorder="1">
      <alignment vertical="center"/>
    </xf>
    <xf numFmtId="0" fontId="9" fillId="0" borderId="22" xfId="1" applyBorder="1">
      <alignment vertical="center"/>
    </xf>
    <xf numFmtId="0" fontId="0" fillId="0" borderId="27" xfId="1" applyFont="1" applyBorder="1" applyAlignment="1">
      <alignment horizontal="left" vertical="center"/>
    </xf>
    <xf numFmtId="0" fontId="0" fillId="0" borderId="28" xfId="1" applyFont="1" applyBorder="1">
      <alignment vertical="center"/>
    </xf>
    <xf numFmtId="0" fontId="0" fillId="0" borderId="5" xfId="1" applyFont="1" applyBorder="1">
      <alignment vertical="center"/>
    </xf>
    <xf numFmtId="0" fontId="42" fillId="0" borderId="2" xfId="1" applyFont="1" applyBorder="1" applyAlignment="1">
      <alignment horizontal="left" vertical="center"/>
    </xf>
    <xf numFmtId="0" fontId="42" fillId="0" borderId="10" xfId="1" applyFont="1" applyBorder="1" applyAlignment="1">
      <alignment horizontal="left" vertical="center"/>
    </xf>
    <xf numFmtId="0" fontId="40" fillId="0" borderId="0" xfId="1" applyFont="1" applyAlignment="1">
      <alignment horizontal="center" vertical="center"/>
    </xf>
    <xf numFmtId="0" fontId="33" fillId="0" borderId="0" xfId="1" applyFont="1" applyAlignment="1">
      <alignment horizontal="right" vertical="center"/>
    </xf>
    <xf numFmtId="0" fontId="43" fillId="0" borderId="0" xfId="1" applyFont="1" applyAlignment="1">
      <alignment horizontal="center" vertical="center" wrapText="1"/>
    </xf>
    <xf numFmtId="0" fontId="41" fillId="0" borderId="0" xfId="1" applyFont="1" applyAlignment="1">
      <alignment horizontal="center" vertical="top" wrapText="1"/>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9" fillId="0" borderId="14" xfId="1" applyBorder="1" applyAlignment="1">
      <alignment vertical="center" wrapText="1"/>
    </xf>
    <xf numFmtId="0" fontId="9" fillId="0" borderId="8" xfId="1" applyBorder="1" applyAlignment="1">
      <alignment vertical="center" wrapText="1"/>
    </xf>
    <xf numFmtId="0" fontId="0" fillId="0" borderId="16" xfId="1" applyFont="1" applyBorder="1" applyAlignment="1">
      <alignment horizontal="right" vertical="center"/>
    </xf>
    <xf numFmtId="0" fontId="9" fillId="0" borderId="16" xfId="1" applyBorder="1" applyAlignment="1">
      <alignment horizontal="right" vertical="center"/>
    </xf>
    <xf numFmtId="0" fontId="13" fillId="0" borderId="3" xfId="1" applyFont="1" applyBorder="1" applyAlignment="1">
      <alignment horizontal="left" vertical="center"/>
    </xf>
    <xf numFmtId="0" fontId="33" fillId="0" borderId="0" xfId="1" applyFont="1">
      <alignment vertical="center"/>
    </xf>
    <xf numFmtId="38" fontId="13" fillId="0" borderId="14" xfId="8" applyFont="1" applyBorder="1" applyAlignment="1">
      <alignment horizontal="right" vertical="center"/>
    </xf>
    <xf numFmtId="38" fontId="13" fillId="0" borderId="8" xfId="8" applyFont="1" applyBorder="1" applyAlignment="1">
      <alignment horizontal="right" vertical="center"/>
    </xf>
    <xf numFmtId="38" fontId="9" fillId="0" borderId="8" xfId="8" applyBorder="1" applyAlignment="1">
      <alignment vertical="center"/>
    </xf>
    <xf numFmtId="38" fontId="9" fillId="0" borderId="14" xfId="8" applyBorder="1" applyAlignment="1">
      <alignment vertical="center"/>
    </xf>
    <xf numFmtId="38" fontId="0" fillId="0" borderId="14" xfId="8" applyFont="1" applyBorder="1" applyAlignment="1">
      <alignment vertical="center"/>
    </xf>
    <xf numFmtId="38" fontId="0" fillId="0" borderId="12" xfId="8" applyFont="1" applyBorder="1" applyAlignment="1">
      <alignment horizontal="center" vertical="center"/>
    </xf>
    <xf numFmtId="0" fontId="47" fillId="0" borderId="0" xfId="0" applyFont="1"/>
    <xf numFmtId="0" fontId="14" fillId="0" borderId="0" xfId="0" applyFont="1"/>
    <xf numFmtId="0" fontId="19" fillId="0" borderId="13" xfId="3" applyBorder="1">
      <alignment vertical="center"/>
    </xf>
    <xf numFmtId="0" fontId="19" fillId="0" borderId="14" xfId="3" applyBorder="1">
      <alignment vertical="center"/>
    </xf>
    <xf numFmtId="0" fontId="19" fillId="0" borderId="13" xfId="3" applyBorder="1" applyAlignment="1">
      <alignment horizontal="center" vertical="center"/>
    </xf>
    <xf numFmtId="0" fontId="42" fillId="0" borderId="0" xfId="0" applyFont="1"/>
    <xf numFmtId="0" fontId="13" fillId="0" borderId="41" xfId="1" applyFont="1" applyBorder="1" applyAlignment="1">
      <alignment horizontal="center" vertical="center"/>
    </xf>
    <xf numFmtId="0" fontId="13" fillId="0" borderId="17" xfId="1" applyFont="1" applyBorder="1">
      <alignment vertical="center"/>
    </xf>
    <xf numFmtId="0" fontId="13" fillId="0" borderId="9" xfId="1" applyFont="1" applyBorder="1">
      <alignment vertical="center"/>
    </xf>
    <xf numFmtId="0" fontId="13" fillId="0" borderId="16" xfId="1" applyFont="1" applyBorder="1">
      <alignment vertical="center"/>
    </xf>
    <xf numFmtId="0" fontId="20" fillId="0" borderId="4" xfId="1" applyFont="1" applyBorder="1">
      <alignment vertical="center"/>
    </xf>
    <xf numFmtId="0" fontId="20" fillId="0" borderId="5" xfId="1" applyFont="1" applyBorder="1">
      <alignment vertical="center"/>
    </xf>
    <xf numFmtId="0" fontId="20" fillId="0" borderId="0" xfId="1" applyFont="1">
      <alignment vertical="center"/>
    </xf>
    <xf numFmtId="0" fontId="20" fillId="0" borderId="17" xfId="1" applyFont="1" applyBorder="1">
      <alignment vertical="center"/>
    </xf>
    <xf numFmtId="14" fontId="20" fillId="0" borderId="4" xfId="1" applyNumberFormat="1" applyFont="1" applyBorder="1">
      <alignment vertical="center"/>
    </xf>
    <xf numFmtId="14" fontId="20" fillId="0" borderId="0" xfId="1" applyNumberFormat="1" applyFont="1">
      <alignment vertical="center"/>
    </xf>
    <xf numFmtId="0" fontId="0" fillId="0" borderId="1" xfId="1" applyFont="1" applyBorder="1" applyAlignment="1">
      <alignment horizontal="right" vertical="center"/>
    </xf>
    <xf numFmtId="0" fontId="13" fillId="0" borderId="1" xfId="1" applyFont="1" applyBorder="1">
      <alignment vertical="center"/>
    </xf>
    <xf numFmtId="0" fontId="12" fillId="0" borderId="0" xfId="1" applyFont="1" applyAlignment="1">
      <alignment horizontal="right" vertical="center"/>
    </xf>
    <xf numFmtId="0" fontId="0" fillId="0" borderId="4" xfId="1" applyFont="1" applyBorder="1">
      <alignment vertical="center"/>
    </xf>
    <xf numFmtId="0" fontId="9" fillId="0" borderId="41" xfId="1" applyBorder="1">
      <alignment vertical="center"/>
    </xf>
    <xf numFmtId="0" fontId="0" fillId="0" borderId="0" xfId="3" applyFont="1" applyAlignment="1">
      <alignment horizontal="left" vertical="center"/>
    </xf>
    <xf numFmtId="0" fontId="0" fillId="0" borderId="0" xfId="0" applyAlignment="1">
      <alignment vertical="center"/>
    </xf>
    <xf numFmtId="0" fontId="19" fillId="0" borderId="3" xfId="3" applyBorder="1">
      <alignment vertical="center"/>
    </xf>
    <xf numFmtId="0" fontId="19" fillId="0" borderId="4" xfId="3" applyBorder="1">
      <alignment vertical="center"/>
    </xf>
    <xf numFmtId="0" fontId="19" fillId="0" borderId="16" xfId="3" applyBorder="1">
      <alignment vertical="center"/>
    </xf>
    <xf numFmtId="0" fontId="19" fillId="0" borderId="17" xfId="3" applyBorder="1">
      <alignment vertical="center"/>
    </xf>
    <xf numFmtId="0" fontId="19" fillId="0" borderId="7" xfId="3" applyBorder="1">
      <alignment vertical="center"/>
    </xf>
    <xf numFmtId="0" fontId="19" fillId="0" borderId="5" xfId="3" applyBorder="1">
      <alignment vertical="center"/>
    </xf>
    <xf numFmtId="38" fontId="46" fillId="0" borderId="16" xfId="8" applyFont="1" applyBorder="1" applyAlignment="1">
      <alignment vertical="center"/>
    </xf>
    <xf numFmtId="38" fontId="46" fillId="0" borderId="7" xfId="8" applyFont="1" applyBorder="1" applyAlignment="1">
      <alignment vertical="center"/>
    </xf>
    <xf numFmtId="38" fontId="46" fillId="0" borderId="8" xfId="8" applyFont="1" applyBorder="1" applyAlignment="1">
      <alignment vertical="center"/>
    </xf>
    <xf numFmtId="0" fontId="14" fillId="0" borderId="0" xfId="3" applyFont="1">
      <alignment vertical="center"/>
    </xf>
    <xf numFmtId="0" fontId="19" fillId="0" borderId="42" xfId="3" applyBorder="1">
      <alignment vertical="center"/>
    </xf>
    <xf numFmtId="0" fontId="19" fillId="0" borderId="1" xfId="3" applyBorder="1">
      <alignment vertical="center"/>
    </xf>
    <xf numFmtId="0" fontId="19" fillId="0" borderId="43" xfId="3" applyBorder="1">
      <alignment vertical="center"/>
    </xf>
    <xf numFmtId="38" fontId="46" fillId="0" borderId="0" xfId="8" applyFont="1" applyBorder="1" applyAlignment="1">
      <alignment vertical="center"/>
    </xf>
    <xf numFmtId="0" fontId="14" fillId="0" borderId="16" xfId="3" applyFont="1" applyBorder="1" applyAlignment="1">
      <alignment horizontal="center" vertical="center"/>
    </xf>
    <xf numFmtId="0" fontId="14" fillId="0" borderId="0" xfId="3" applyFont="1" applyAlignment="1">
      <alignment horizontal="center" vertical="center"/>
    </xf>
    <xf numFmtId="0" fontId="0" fillId="0" borderId="20" xfId="1" applyFont="1" applyBorder="1">
      <alignment vertical="center"/>
    </xf>
    <xf numFmtId="0" fontId="0" fillId="0" borderId="2" xfId="1" applyFont="1" applyBorder="1">
      <alignment vertical="center"/>
    </xf>
    <xf numFmtId="0" fontId="0" fillId="0" borderId="0" xfId="0" applyAlignment="1">
      <alignment horizontal="left"/>
    </xf>
    <xf numFmtId="0" fontId="42" fillId="0" borderId="12" xfId="1" applyFont="1" applyBorder="1">
      <alignment vertical="center"/>
    </xf>
    <xf numFmtId="0" fontId="42" fillId="0" borderId="12" xfId="1" applyFont="1" applyBorder="1" applyAlignment="1">
      <alignment horizontal="left" vertical="center"/>
    </xf>
    <xf numFmtId="0" fontId="9" fillId="0" borderId="10" xfId="1" applyBorder="1" applyAlignment="1">
      <alignment horizontal="center" vertical="center"/>
    </xf>
    <xf numFmtId="0" fontId="0" fillId="0" borderId="7" xfId="1" applyFont="1" applyBorder="1" applyAlignment="1">
      <alignment horizontal="left" vertical="center"/>
    </xf>
    <xf numFmtId="0" fontId="49" fillId="0" borderId="2" xfId="1" applyFont="1" applyBorder="1" applyAlignment="1">
      <alignment horizontal="left" vertical="center"/>
    </xf>
    <xf numFmtId="0" fontId="49" fillId="0" borderId="12" xfId="1" applyFont="1" applyBorder="1" applyAlignment="1">
      <alignment horizontal="left" vertical="center"/>
    </xf>
    <xf numFmtId="0" fontId="1" fillId="0" borderId="12" xfId="5" applyFont="1" applyBorder="1" applyAlignment="1">
      <alignment horizontal="left" vertical="center"/>
    </xf>
    <xf numFmtId="0" fontId="48" fillId="0" borderId="8" xfId="0" applyFont="1" applyBorder="1" applyAlignment="1">
      <alignment horizontal="left"/>
    </xf>
    <xf numFmtId="0" fontId="0" fillId="0" borderId="0" xfId="0" applyAlignment="1">
      <alignment horizontal="center"/>
    </xf>
    <xf numFmtId="0" fontId="0" fillId="0" borderId="1" xfId="0" applyBorder="1" applyAlignment="1">
      <alignment horizontal="center"/>
    </xf>
    <xf numFmtId="0" fontId="10" fillId="0" borderId="0" xfId="0" applyFont="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33" fillId="0" borderId="2" xfId="0" applyFont="1" applyBorder="1" applyAlignment="1">
      <alignment horizontal="center" wrapText="1"/>
    </xf>
    <xf numFmtId="0" fontId="33" fillId="0" borderId="6" xfId="0" applyFont="1" applyBorder="1" applyAlignment="1">
      <alignment horizontal="center" wrapText="1"/>
    </xf>
    <xf numFmtId="14" fontId="0" fillId="0" borderId="2" xfId="0" applyNumberFormat="1" applyBorder="1"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0" fontId="0" fillId="0" borderId="0" xfId="1" applyFont="1" applyAlignment="1">
      <alignment horizontal="center" vertical="center"/>
    </xf>
    <xf numFmtId="0" fontId="9" fillId="0" borderId="0" xfId="1" applyAlignment="1">
      <alignment horizontal="center" vertical="center"/>
    </xf>
    <xf numFmtId="0" fontId="9" fillId="0" borderId="1" xfId="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3"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16" xfId="1" applyFont="1" applyBorder="1" applyAlignment="1">
      <alignment horizontal="left" vertical="center"/>
    </xf>
    <xf numFmtId="0" fontId="13" fillId="0" borderId="0" xfId="1" applyFont="1" applyAlignment="1">
      <alignment horizontal="left" vertical="center"/>
    </xf>
    <xf numFmtId="0" fontId="40" fillId="0" borderId="0" xfId="1" applyFont="1" applyAlignment="1">
      <alignment horizontal="left" vertical="center"/>
    </xf>
    <xf numFmtId="0" fontId="13" fillId="0" borderId="7"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34" fillId="0" borderId="3" xfId="1" applyFont="1" applyBorder="1" applyAlignment="1">
      <alignment horizontal="center" vertical="center"/>
    </xf>
    <xf numFmtId="0" fontId="34" fillId="0" borderId="16" xfId="1" applyFont="1" applyBorder="1" applyAlignment="1">
      <alignment horizontal="center" vertical="center"/>
    </xf>
    <xf numFmtId="0" fontId="13" fillId="0" borderId="12"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9" fillId="0" borderId="13" xfId="1" applyBorder="1" applyAlignment="1">
      <alignment horizontal="center" vertical="center"/>
    </xf>
    <xf numFmtId="0" fontId="9" fillId="0" borderId="15" xfId="1" applyBorder="1" applyAlignment="1">
      <alignment horizontal="center" vertical="center"/>
    </xf>
    <xf numFmtId="0" fontId="33" fillId="0" borderId="16" xfId="1" applyFont="1" applyBorder="1" applyAlignment="1">
      <alignment horizontal="center" vertical="top" wrapText="1"/>
    </xf>
    <xf numFmtId="0" fontId="33" fillId="0" borderId="7" xfId="1" applyFont="1" applyBorder="1" applyAlignment="1">
      <alignment horizontal="center" vertical="top" wrapText="1"/>
    </xf>
    <xf numFmtId="38" fontId="35" fillId="0" borderId="4" xfId="8" applyFont="1" applyBorder="1" applyAlignment="1">
      <alignment horizontal="right" vertical="center"/>
    </xf>
    <xf numFmtId="38" fontId="35" fillId="0" borderId="0" xfId="8" applyFont="1" applyBorder="1" applyAlignment="1">
      <alignment horizontal="right" vertical="center"/>
    </xf>
    <xf numFmtId="14" fontId="13" fillId="0" borderId="2" xfId="1" applyNumberFormat="1" applyFont="1" applyBorder="1" applyAlignment="1">
      <alignment horizontal="center" vertical="center" textRotation="255"/>
    </xf>
    <xf numFmtId="14" fontId="13" fillId="0" borderId="10" xfId="1" applyNumberFormat="1" applyFont="1" applyBorder="1" applyAlignment="1">
      <alignment horizontal="center" vertical="center" textRotation="255"/>
    </xf>
    <xf numFmtId="14" fontId="13" fillId="0" borderId="20" xfId="1" applyNumberFormat="1" applyFont="1" applyBorder="1" applyAlignment="1">
      <alignment horizontal="center" vertical="center" textRotation="255"/>
    </xf>
    <xf numFmtId="14" fontId="13" fillId="0" borderId="22" xfId="1" applyNumberFormat="1" applyFont="1" applyBorder="1" applyAlignment="1">
      <alignment horizontal="center" vertical="center" textRotation="255"/>
    </xf>
    <xf numFmtId="14" fontId="13" fillId="0" borderId="6" xfId="1" applyNumberFormat="1" applyFont="1" applyBorder="1" applyAlignment="1">
      <alignment horizontal="center" vertical="center" textRotation="255"/>
    </xf>
    <xf numFmtId="0" fontId="10" fillId="0" borderId="0" xfId="1" applyFont="1" applyAlignment="1">
      <alignment horizontal="center" vertical="center"/>
    </xf>
    <xf numFmtId="0" fontId="13" fillId="0" borderId="11" xfId="1" applyFont="1" applyBorder="1" applyAlignment="1">
      <alignment horizontal="center" vertical="center"/>
    </xf>
    <xf numFmtId="0" fontId="9" fillId="0" borderId="3" xfId="1" applyBorder="1" applyAlignment="1">
      <alignment horizontal="center" vertical="center"/>
    </xf>
    <xf numFmtId="0" fontId="9" fillId="0" borderId="5" xfId="1" applyBorder="1" applyAlignment="1">
      <alignment horizontal="center" vertical="center"/>
    </xf>
    <xf numFmtId="0" fontId="13" fillId="0" borderId="23" xfId="1" applyFont="1" applyBorder="1" applyAlignment="1">
      <alignment horizontal="center" vertical="center"/>
    </xf>
    <xf numFmtId="0" fontId="13" fillId="0" borderId="25" xfId="1" applyFont="1" applyBorder="1" applyAlignment="1">
      <alignment horizontal="center" vertical="center"/>
    </xf>
    <xf numFmtId="0" fontId="9" fillId="0" borderId="8" xfId="1" applyBorder="1" applyAlignment="1">
      <alignment horizontal="center" vertical="center"/>
    </xf>
    <xf numFmtId="38" fontId="35" fillId="0" borderId="24" xfId="8" applyFont="1" applyBorder="1" applyAlignment="1">
      <alignment horizontal="right" vertical="center"/>
    </xf>
    <xf numFmtId="0" fontId="41" fillId="0" borderId="0" xfId="1" applyFont="1" applyAlignment="1">
      <alignment horizontal="center" vertical="top" wrapText="1"/>
    </xf>
    <xf numFmtId="0" fontId="41" fillId="0" borderId="7" xfId="1" applyFont="1" applyBorder="1" applyAlignment="1">
      <alignment horizontal="center" vertical="top" wrapText="1"/>
    </xf>
    <xf numFmtId="0" fontId="0" fillId="0" borderId="13" xfId="1" applyFont="1" applyBorder="1" applyAlignment="1">
      <alignment horizontal="center" vertical="center"/>
    </xf>
    <xf numFmtId="0" fontId="9" fillId="0" borderId="7" xfId="1" applyBorder="1" applyAlignment="1">
      <alignment horizontal="center" vertical="center"/>
    </xf>
    <xf numFmtId="0" fontId="9" fillId="0" borderId="9" xfId="1" applyBorder="1" applyAlignment="1">
      <alignment horizontal="center" vertical="center"/>
    </xf>
    <xf numFmtId="0" fontId="9" fillId="0" borderId="23" xfId="1" applyBorder="1" applyAlignment="1">
      <alignment horizontal="center" vertical="center"/>
    </xf>
    <xf numFmtId="0" fontId="9" fillId="0" borderId="25" xfId="1" applyBorder="1" applyAlignment="1">
      <alignment horizontal="center" vertical="center"/>
    </xf>
    <xf numFmtId="0" fontId="0" fillId="0" borderId="27" xfId="1" applyFont="1" applyBorder="1" applyAlignment="1">
      <alignment horizontal="center" vertical="center"/>
    </xf>
    <xf numFmtId="0" fontId="9" fillId="0" borderId="28" xfId="1" applyBorder="1" applyAlignment="1">
      <alignment horizontal="center" vertical="center"/>
    </xf>
    <xf numFmtId="0" fontId="9" fillId="0" borderId="18" xfId="1" applyBorder="1" applyAlignment="1">
      <alignment horizontal="center" vertical="center"/>
    </xf>
    <xf numFmtId="0" fontId="9" fillId="0" borderId="19" xfId="1" applyBorder="1" applyAlignment="1">
      <alignment horizontal="center" vertical="center"/>
    </xf>
    <xf numFmtId="0" fontId="0" fillId="0" borderId="2" xfId="1" applyFont="1" applyBorder="1" applyAlignment="1">
      <alignment horizontal="center" vertical="center"/>
    </xf>
    <xf numFmtId="0" fontId="9" fillId="0" borderId="6" xfId="1" applyBorder="1" applyAlignment="1">
      <alignment horizontal="center" vertical="center"/>
    </xf>
    <xf numFmtId="0" fontId="9" fillId="0" borderId="2" xfId="1" applyBorder="1" applyAlignment="1">
      <alignment horizontal="center" vertical="center"/>
    </xf>
    <xf numFmtId="0" fontId="9" fillId="0" borderId="4"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0" fillId="0" borderId="2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0" fillId="0" borderId="2"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0" xfId="0" applyAlignment="1">
      <alignment horizontal="center" vertical="center"/>
    </xf>
    <xf numFmtId="0" fontId="19" fillId="0" borderId="0" xfId="3"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16" xfId="3" applyFont="1" applyBorder="1" applyAlignment="1">
      <alignment horizontal="center" vertical="center"/>
    </xf>
    <xf numFmtId="0" fontId="14" fillId="0" borderId="0" xfId="3" applyFont="1" applyAlignment="1">
      <alignment horizontal="center" vertical="center"/>
    </xf>
    <xf numFmtId="38" fontId="46" fillId="0" borderId="0" xfId="8" applyFont="1" applyBorder="1" applyAlignment="1">
      <alignment horizontal="center" vertical="center"/>
    </xf>
    <xf numFmtId="38" fontId="46" fillId="0" borderId="17" xfId="8" applyFont="1" applyBorder="1" applyAlignment="1">
      <alignment horizontal="center" vertical="center"/>
    </xf>
    <xf numFmtId="38" fontId="46" fillId="0" borderId="8" xfId="8" applyFont="1" applyBorder="1" applyAlignment="1">
      <alignment horizontal="center" vertical="center"/>
    </xf>
    <xf numFmtId="38" fontId="46" fillId="0" borderId="9" xfId="8" applyFont="1" applyBorder="1" applyAlignment="1">
      <alignment horizontal="center" vertical="center"/>
    </xf>
    <xf numFmtId="0" fontId="19" fillId="0" borderId="17" xfId="3" applyBorder="1" applyAlignment="1">
      <alignment horizontal="center" vertical="center"/>
    </xf>
    <xf numFmtId="0" fontId="19" fillId="0" borderId="1" xfId="3" applyBorder="1" applyAlignment="1">
      <alignment horizontal="center" vertical="center"/>
    </xf>
    <xf numFmtId="0" fontId="19" fillId="0" borderId="43" xfId="3" applyBorder="1" applyAlignment="1">
      <alignment horizontal="center" vertical="center"/>
    </xf>
    <xf numFmtId="0" fontId="19" fillId="0" borderId="13" xfId="3" applyBorder="1" applyAlignment="1">
      <alignment horizontal="center" vertical="center"/>
    </xf>
    <xf numFmtId="0" fontId="19" fillId="0" borderId="15" xfId="3" applyBorder="1" applyAlignment="1">
      <alignment horizontal="center" vertical="center"/>
    </xf>
    <xf numFmtId="0" fontId="19" fillId="0" borderId="16" xfId="3" applyBorder="1" applyAlignment="1">
      <alignment horizontal="right" vertical="center"/>
    </xf>
    <xf numFmtId="0" fontId="19" fillId="0" borderId="0" xfId="3" applyAlignment="1">
      <alignment horizontal="right" vertical="center"/>
    </xf>
    <xf numFmtId="0" fontId="19" fillId="0" borderId="7" xfId="3" applyBorder="1" applyAlignment="1">
      <alignment horizontal="right" vertical="center"/>
    </xf>
    <xf numFmtId="0" fontId="19" fillId="0" borderId="8" xfId="3" applyBorder="1" applyAlignment="1">
      <alignment horizontal="right" vertical="center"/>
    </xf>
    <xf numFmtId="0" fontId="0" fillId="0" borderId="0" xfId="3" applyFont="1" applyAlignment="1">
      <alignment horizontal="left" vertical="center" wrapText="1"/>
    </xf>
    <xf numFmtId="0" fontId="19" fillId="0" borderId="3" xfId="3" applyBorder="1" applyAlignment="1">
      <alignment horizontal="left" vertical="center"/>
    </xf>
    <xf numFmtId="0" fontId="19" fillId="0" borderId="4" xfId="3" applyBorder="1" applyAlignment="1">
      <alignment horizontal="left" vertical="center"/>
    </xf>
    <xf numFmtId="0" fontId="19" fillId="0" borderId="9" xfId="3" applyBorder="1" applyAlignment="1">
      <alignment horizontal="center" vertical="center"/>
    </xf>
    <xf numFmtId="0" fontId="21" fillId="0" borderId="0" xfId="0" applyFont="1" applyAlignment="1">
      <alignment horizontal="center"/>
    </xf>
    <xf numFmtId="0" fontId="20" fillId="0" borderId="0" xfId="0" applyFont="1" applyAlignment="1">
      <alignment horizontal="center"/>
    </xf>
    <xf numFmtId="38" fontId="35" fillId="0" borderId="4" xfId="8" applyFont="1" applyBorder="1" applyAlignment="1">
      <alignment horizontal="right"/>
    </xf>
    <xf numFmtId="38" fontId="35" fillId="0" borderId="1" xfId="8" applyFont="1" applyBorder="1" applyAlignment="1">
      <alignment horizontal="right"/>
    </xf>
    <xf numFmtId="0" fontId="7" fillId="0" borderId="2" xfId="5" applyBorder="1" applyAlignment="1">
      <alignment horizontal="center" vertical="center"/>
    </xf>
    <xf numFmtId="0" fontId="7" fillId="0" borderId="10" xfId="5" applyBorder="1" applyAlignment="1">
      <alignment horizontal="center" vertical="center"/>
    </xf>
    <xf numFmtId="0" fontId="7" fillId="0" borderId="6" xfId="5" applyBorder="1" applyAlignment="1">
      <alignment horizontal="center" vertical="center"/>
    </xf>
    <xf numFmtId="0" fontId="16" fillId="0" borderId="0" xfId="5" applyFont="1" applyAlignment="1">
      <alignment horizontal="center" vertical="center"/>
    </xf>
    <xf numFmtId="0" fontId="17" fillId="0" borderId="0" xfId="5" applyFont="1" applyAlignment="1">
      <alignment horizontal="center" vertical="center"/>
    </xf>
    <xf numFmtId="0" fontId="6" fillId="0" borderId="0" xfId="5" applyFont="1" applyAlignment="1">
      <alignment horizontal="center" vertical="center"/>
    </xf>
    <xf numFmtId="0" fontId="6" fillId="0" borderId="8" xfId="5" applyFont="1" applyBorder="1" applyAlignment="1">
      <alignment horizontal="center" vertical="center"/>
    </xf>
    <xf numFmtId="0" fontId="23" fillId="0" borderId="0" xfId="7" applyFont="1" applyAlignment="1">
      <alignment horizontal="center" vertical="center" wrapText="1"/>
    </xf>
    <xf numFmtId="0" fontId="26"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left" shrinkToFit="1"/>
    </xf>
    <xf numFmtId="0" fontId="29" fillId="0" borderId="0" xfId="7" applyFont="1" applyAlignment="1">
      <alignment horizontal="center"/>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15" xfId="7" applyFont="1" applyBorder="1" applyAlignment="1">
      <alignment horizontal="center" vertical="center" wrapText="1"/>
    </xf>
    <xf numFmtId="0" fontId="32" fillId="0" borderId="0" xfId="7" applyFont="1" applyAlignment="1">
      <alignment wrapText="1"/>
    </xf>
    <xf numFmtId="0" fontId="23" fillId="0" borderId="2" xfId="7" applyFont="1" applyBorder="1" applyAlignment="1">
      <alignment horizontal="center" vertical="center" wrapText="1"/>
    </xf>
    <xf numFmtId="0" fontId="23" fillId="0" borderId="6" xfId="7" applyFont="1" applyBorder="1" applyAlignment="1">
      <alignment horizontal="center" vertical="center" wrapText="1"/>
    </xf>
    <xf numFmtId="0" fontId="23" fillId="0" borderId="3" xfId="7" applyFont="1" applyBorder="1" applyAlignment="1">
      <alignment horizontal="center" vertical="center" wrapText="1"/>
    </xf>
    <xf numFmtId="0" fontId="23" fillId="0" borderId="4" xfId="7" applyFont="1" applyBorder="1" applyAlignment="1">
      <alignment horizontal="center" vertical="center" wrapText="1"/>
    </xf>
    <xf numFmtId="0" fontId="23" fillId="0" borderId="5" xfId="7" applyFont="1" applyBorder="1" applyAlignment="1">
      <alignment horizontal="center" vertical="center" wrapText="1"/>
    </xf>
    <xf numFmtId="0" fontId="23" fillId="0" borderId="7" xfId="7" applyFont="1" applyBorder="1" applyAlignment="1">
      <alignment horizontal="center" vertical="center" wrapText="1"/>
    </xf>
    <xf numFmtId="0" fontId="23" fillId="0" borderId="8" xfId="7" applyFont="1" applyBorder="1" applyAlignment="1">
      <alignment horizontal="center" vertical="center" wrapText="1"/>
    </xf>
    <xf numFmtId="0" fontId="23" fillId="0" borderId="9" xfId="7" applyFont="1" applyBorder="1" applyAlignment="1">
      <alignment horizontal="center" vertical="center" wrapText="1"/>
    </xf>
    <xf numFmtId="0" fontId="23" fillId="0" borderId="13" xfId="7" applyFont="1" applyBorder="1" applyAlignment="1">
      <alignment horizontal="center" vertical="center"/>
    </xf>
    <xf numFmtId="0" fontId="23" fillId="0" borderId="15" xfId="7" applyFont="1" applyBorder="1" applyAlignment="1">
      <alignment horizontal="center" vertical="center"/>
    </xf>
    <xf numFmtId="0" fontId="23" fillId="0" borderId="3" xfId="7" applyFont="1" applyBorder="1" applyAlignment="1">
      <alignment horizontal="center"/>
    </xf>
    <xf numFmtId="0" fontId="23" fillId="0" borderId="5" xfId="7" applyFont="1" applyBorder="1" applyAlignment="1">
      <alignment horizontal="center"/>
    </xf>
    <xf numFmtId="0" fontId="23" fillId="0" borderId="16" xfId="7" applyFont="1" applyBorder="1" applyAlignment="1">
      <alignment horizontal="center"/>
    </xf>
    <xf numFmtId="0" fontId="23" fillId="0" borderId="17" xfId="7" applyFont="1" applyBorder="1" applyAlignment="1">
      <alignment horizontal="center"/>
    </xf>
    <xf numFmtId="0" fontId="23" fillId="0" borderId="7" xfId="7" applyFont="1" applyBorder="1" applyAlignment="1">
      <alignment horizontal="center"/>
    </xf>
    <xf numFmtId="0" fontId="23" fillId="0" borderId="9" xfId="7" applyFont="1" applyBorder="1" applyAlignment="1">
      <alignment horizontal="center"/>
    </xf>
    <xf numFmtId="0" fontId="23" fillId="0" borderId="16" xfId="7" applyFont="1" applyBorder="1" applyAlignment="1">
      <alignment horizontal="left"/>
    </xf>
    <xf numFmtId="0" fontId="23" fillId="0" borderId="17" xfId="7" applyFont="1" applyBorder="1" applyAlignment="1">
      <alignment horizontal="left"/>
    </xf>
    <xf numFmtId="0" fontId="23" fillId="0" borderId="0" xfId="7" applyFont="1" applyAlignment="1">
      <alignment horizontal="center"/>
    </xf>
    <xf numFmtId="0" fontId="24" fillId="0" borderId="16" xfId="7" applyFont="1" applyBorder="1" applyAlignment="1">
      <alignment horizontal="center"/>
    </xf>
    <xf numFmtId="0" fontId="24" fillId="0" borderId="17" xfId="7" applyFont="1" applyBorder="1" applyAlignment="1">
      <alignment horizontal="center"/>
    </xf>
    <xf numFmtId="0" fontId="31" fillId="0" borderId="0" xfId="7"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36" fillId="0" borderId="0" xfId="0" applyFont="1" applyAlignment="1">
      <alignment horizontal="left" wrapText="1"/>
    </xf>
    <xf numFmtId="0" fontId="38" fillId="0" borderId="0" xfId="0" applyFont="1" applyAlignment="1">
      <alignment horizontal="center"/>
    </xf>
    <xf numFmtId="0" fontId="36" fillId="0" borderId="14" xfId="0" applyFont="1" applyBorder="1" applyAlignment="1">
      <alignment horizontal="left"/>
    </xf>
    <xf numFmtId="0" fontId="36" fillId="0" borderId="0" xfId="0" applyFont="1" applyAlignment="1">
      <alignment horizontal="left"/>
    </xf>
    <xf numFmtId="0" fontId="36" fillId="0" borderId="8" xfId="0" applyFont="1" applyBorder="1" applyAlignment="1">
      <alignment horizontal="left"/>
    </xf>
    <xf numFmtId="0" fontId="0" fillId="0" borderId="12" xfId="1" applyFont="1" applyBorder="1">
      <alignment vertical="center"/>
    </xf>
  </cellXfs>
  <cellStyles count="9">
    <cellStyle name="桁区切り" xfId="8"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 name="標準_ポイント対象グレード申請書" xfId="7" xr:uid="{3F7EE5C8-B320-4690-9FED-C163A00F4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tabSelected="1" workbookViewId="0">
      <selection activeCell="B11" sqref="B11"/>
    </sheetView>
  </sheetViews>
  <sheetFormatPr defaultRowHeight="13.5"/>
  <sheetData>
    <row r="1" spans="1:2">
      <c r="A1" s="184"/>
    </row>
    <row r="3" spans="1:2" ht="24">
      <c r="B3" s="185" t="s">
        <v>209</v>
      </c>
    </row>
    <row r="4" spans="1:2" ht="24">
      <c r="B4" s="185"/>
    </row>
    <row r="5" spans="1:2" ht="24">
      <c r="B5" s="185" t="s">
        <v>210</v>
      </c>
    </row>
    <row r="6" spans="1:2" ht="24">
      <c r="B6" s="185"/>
    </row>
    <row r="7" spans="1:2" ht="24">
      <c r="B7" s="185" t="s">
        <v>212</v>
      </c>
    </row>
    <row r="8" spans="1:2" ht="24">
      <c r="B8" s="185"/>
    </row>
    <row r="9" spans="1:2" ht="24">
      <c r="B9" s="185" t="s">
        <v>211</v>
      </c>
    </row>
    <row r="10" spans="1:2" ht="24">
      <c r="B10" s="185"/>
    </row>
    <row r="11" spans="1:2" ht="24">
      <c r="B11" s="185"/>
    </row>
  </sheetData>
  <phoneticPr fontId="1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040E-0E38-4A4A-A333-D24DF4B174DD}">
  <sheetPr>
    <pageSetUpPr fitToPage="1"/>
  </sheetPr>
  <dimension ref="B1:K38"/>
  <sheetViews>
    <sheetView showGridLines="0" view="pageBreakPreview" topLeftCell="A4" zoomScale="75" zoomScaleNormal="75" zoomScaleSheetLayoutView="75" workbookViewId="0">
      <selection activeCell="E23" sqref="E23:F23"/>
    </sheetView>
  </sheetViews>
  <sheetFormatPr defaultRowHeight="22.5"/>
  <cols>
    <col min="1" max="1" width="2.25" style="30" customWidth="1"/>
    <col min="2" max="2" width="30.25" style="30" customWidth="1"/>
    <col min="3" max="3" width="5.5" style="30" customWidth="1"/>
    <col min="4" max="4" width="2.375" style="30" customWidth="1"/>
    <col min="5" max="5" width="24.25" style="30" customWidth="1"/>
    <col min="6" max="6" width="38.25" style="30" customWidth="1"/>
    <col min="7" max="7" width="2.25" style="30" customWidth="1"/>
    <col min="8" max="8" width="5.5" style="30" customWidth="1"/>
    <col min="9" max="9" width="2.375" style="30" customWidth="1"/>
    <col min="10" max="10" width="24.25" style="30" customWidth="1"/>
    <col min="11" max="11" width="34.25" style="30" customWidth="1"/>
    <col min="12" max="256" width="9" style="30"/>
    <col min="257" max="257" width="2.25" style="30" customWidth="1"/>
    <col min="258" max="258" width="30.25" style="30" customWidth="1"/>
    <col min="259" max="259" width="5.5" style="30" customWidth="1"/>
    <col min="260" max="260" width="2.375" style="30" customWidth="1"/>
    <col min="261" max="261" width="24.25" style="30" customWidth="1"/>
    <col min="262" max="262" width="38.25" style="30" customWidth="1"/>
    <col min="263" max="263" width="2.25" style="30" customWidth="1"/>
    <col min="264" max="264" width="5.5" style="30" customWidth="1"/>
    <col min="265" max="265" width="2.375" style="30" customWidth="1"/>
    <col min="266" max="266" width="24.25" style="30" customWidth="1"/>
    <col min="267" max="267" width="34.25" style="30" customWidth="1"/>
    <col min="268" max="512" width="9" style="30"/>
    <col min="513" max="513" width="2.25" style="30" customWidth="1"/>
    <col min="514" max="514" width="30.25" style="30" customWidth="1"/>
    <col min="515" max="515" width="5.5" style="30" customWidth="1"/>
    <col min="516" max="516" width="2.375" style="30" customWidth="1"/>
    <col min="517" max="517" width="24.25" style="30" customWidth="1"/>
    <col min="518" max="518" width="38.25" style="30" customWidth="1"/>
    <col min="519" max="519" width="2.25" style="30" customWidth="1"/>
    <col min="520" max="520" width="5.5" style="30" customWidth="1"/>
    <col min="521" max="521" width="2.375" style="30" customWidth="1"/>
    <col min="522" max="522" width="24.25" style="30" customWidth="1"/>
    <col min="523" max="523" width="34.25" style="30" customWidth="1"/>
    <col min="524" max="768" width="9" style="30"/>
    <col min="769" max="769" width="2.25" style="30" customWidth="1"/>
    <col min="770" max="770" width="30.25" style="30" customWidth="1"/>
    <col min="771" max="771" width="5.5" style="30" customWidth="1"/>
    <col min="772" max="772" width="2.375" style="30" customWidth="1"/>
    <col min="773" max="773" width="24.25" style="30" customWidth="1"/>
    <col min="774" max="774" width="38.25" style="30" customWidth="1"/>
    <col min="775" max="775" width="2.25" style="30" customWidth="1"/>
    <col min="776" max="776" width="5.5" style="30" customWidth="1"/>
    <col min="777" max="777" width="2.375" style="30" customWidth="1"/>
    <col min="778" max="778" width="24.25" style="30" customWidth="1"/>
    <col min="779" max="779" width="34.25" style="30" customWidth="1"/>
    <col min="780" max="1024" width="9" style="30"/>
    <col min="1025" max="1025" width="2.25" style="30" customWidth="1"/>
    <col min="1026" max="1026" width="30.25" style="30" customWidth="1"/>
    <col min="1027" max="1027" width="5.5" style="30" customWidth="1"/>
    <col min="1028" max="1028" width="2.375" style="30" customWidth="1"/>
    <col min="1029" max="1029" width="24.25" style="30" customWidth="1"/>
    <col min="1030" max="1030" width="38.25" style="30" customWidth="1"/>
    <col min="1031" max="1031" width="2.25" style="30" customWidth="1"/>
    <col min="1032" max="1032" width="5.5" style="30" customWidth="1"/>
    <col min="1033" max="1033" width="2.375" style="30" customWidth="1"/>
    <col min="1034" max="1034" width="24.25" style="30" customWidth="1"/>
    <col min="1035" max="1035" width="34.25" style="30" customWidth="1"/>
    <col min="1036" max="1280" width="9" style="30"/>
    <col min="1281" max="1281" width="2.25" style="30" customWidth="1"/>
    <col min="1282" max="1282" width="30.25" style="30" customWidth="1"/>
    <col min="1283" max="1283" width="5.5" style="30" customWidth="1"/>
    <col min="1284" max="1284" width="2.375" style="30" customWidth="1"/>
    <col min="1285" max="1285" width="24.25" style="30" customWidth="1"/>
    <col min="1286" max="1286" width="38.25" style="30" customWidth="1"/>
    <col min="1287" max="1287" width="2.25" style="30" customWidth="1"/>
    <col min="1288" max="1288" width="5.5" style="30" customWidth="1"/>
    <col min="1289" max="1289" width="2.375" style="30" customWidth="1"/>
    <col min="1290" max="1290" width="24.25" style="30" customWidth="1"/>
    <col min="1291" max="1291" width="34.25" style="30" customWidth="1"/>
    <col min="1292" max="1536" width="9" style="30"/>
    <col min="1537" max="1537" width="2.25" style="30" customWidth="1"/>
    <col min="1538" max="1538" width="30.25" style="30" customWidth="1"/>
    <col min="1539" max="1539" width="5.5" style="30" customWidth="1"/>
    <col min="1540" max="1540" width="2.375" style="30" customWidth="1"/>
    <col min="1541" max="1541" width="24.25" style="30" customWidth="1"/>
    <col min="1542" max="1542" width="38.25" style="30" customWidth="1"/>
    <col min="1543" max="1543" width="2.25" style="30" customWidth="1"/>
    <col min="1544" max="1544" width="5.5" style="30" customWidth="1"/>
    <col min="1545" max="1545" width="2.375" style="30" customWidth="1"/>
    <col min="1546" max="1546" width="24.25" style="30" customWidth="1"/>
    <col min="1547" max="1547" width="34.25" style="30" customWidth="1"/>
    <col min="1548" max="1792" width="9" style="30"/>
    <col min="1793" max="1793" width="2.25" style="30" customWidth="1"/>
    <col min="1794" max="1794" width="30.25" style="30" customWidth="1"/>
    <col min="1795" max="1795" width="5.5" style="30" customWidth="1"/>
    <col min="1796" max="1796" width="2.375" style="30" customWidth="1"/>
    <col min="1797" max="1797" width="24.25" style="30" customWidth="1"/>
    <col min="1798" max="1798" width="38.25" style="30" customWidth="1"/>
    <col min="1799" max="1799" width="2.25" style="30" customWidth="1"/>
    <col min="1800" max="1800" width="5.5" style="30" customWidth="1"/>
    <col min="1801" max="1801" width="2.375" style="30" customWidth="1"/>
    <col min="1802" max="1802" width="24.25" style="30" customWidth="1"/>
    <col min="1803" max="1803" width="34.25" style="30" customWidth="1"/>
    <col min="1804" max="2048" width="9" style="30"/>
    <col min="2049" max="2049" width="2.25" style="30" customWidth="1"/>
    <col min="2050" max="2050" width="30.25" style="30" customWidth="1"/>
    <col min="2051" max="2051" width="5.5" style="30" customWidth="1"/>
    <col min="2052" max="2052" width="2.375" style="30" customWidth="1"/>
    <col min="2053" max="2053" width="24.25" style="30" customWidth="1"/>
    <col min="2054" max="2054" width="38.25" style="30" customWidth="1"/>
    <col min="2055" max="2055" width="2.25" style="30" customWidth="1"/>
    <col min="2056" max="2056" width="5.5" style="30" customWidth="1"/>
    <col min="2057" max="2057" width="2.375" style="30" customWidth="1"/>
    <col min="2058" max="2058" width="24.25" style="30" customWidth="1"/>
    <col min="2059" max="2059" width="34.25" style="30" customWidth="1"/>
    <col min="2060" max="2304" width="9" style="30"/>
    <col min="2305" max="2305" width="2.25" style="30" customWidth="1"/>
    <col min="2306" max="2306" width="30.25" style="30" customWidth="1"/>
    <col min="2307" max="2307" width="5.5" style="30" customWidth="1"/>
    <col min="2308" max="2308" width="2.375" style="30" customWidth="1"/>
    <col min="2309" max="2309" width="24.25" style="30" customWidth="1"/>
    <col min="2310" max="2310" width="38.25" style="30" customWidth="1"/>
    <col min="2311" max="2311" width="2.25" style="30" customWidth="1"/>
    <col min="2312" max="2312" width="5.5" style="30" customWidth="1"/>
    <col min="2313" max="2313" width="2.375" style="30" customWidth="1"/>
    <col min="2314" max="2314" width="24.25" style="30" customWidth="1"/>
    <col min="2315" max="2315" width="34.25" style="30" customWidth="1"/>
    <col min="2316" max="2560" width="9" style="30"/>
    <col min="2561" max="2561" width="2.25" style="30" customWidth="1"/>
    <col min="2562" max="2562" width="30.25" style="30" customWidth="1"/>
    <col min="2563" max="2563" width="5.5" style="30" customWidth="1"/>
    <col min="2564" max="2564" width="2.375" style="30" customWidth="1"/>
    <col min="2565" max="2565" width="24.25" style="30" customWidth="1"/>
    <col min="2566" max="2566" width="38.25" style="30" customWidth="1"/>
    <col min="2567" max="2567" width="2.25" style="30" customWidth="1"/>
    <col min="2568" max="2568" width="5.5" style="30" customWidth="1"/>
    <col min="2569" max="2569" width="2.375" style="30" customWidth="1"/>
    <col min="2570" max="2570" width="24.25" style="30" customWidth="1"/>
    <col min="2571" max="2571" width="34.25" style="30" customWidth="1"/>
    <col min="2572" max="2816" width="9" style="30"/>
    <col min="2817" max="2817" width="2.25" style="30" customWidth="1"/>
    <col min="2818" max="2818" width="30.25" style="30" customWidth="1"/>
    <col min="2819" max="2819" width="5.5" style="30" customWidth="1"/>
    <col min="2820" max="2820" width="2.375" style="30" customWidth="1"/>
    <col min="2821" max="2821" width="24.25" style="30" customWidth="1"/>
    <col min="2822" max="2822" width="38.25" style="30" customWidth="1"/>
    <col min="2823" max="2823" width="2.25" style="30" customWidth="1"/>
    <col min="2824" max="2824" width="5.5" style="30" customWidth="1"/>
    <col min="2825" max="2825" width="2.375" style="30" customWidth="1"/>
    <col min="2826" max="2826" width="24.25" style="30" customWidth="1"/>
    <col min="2827" max="2827" width="34.25" style="30" customWidth="1"/>
    <col min="2828" max="3072" width="9" style="30"/>
    <col min="3073" max="3073" width="2.25" style="30" customWidth="1"/>
    <col min="3074" max="3074" width="30.25" style="30" customWidth="1"/>
    <col min="3075" max="3075" width="5.5" style="30" customWidth="1"/>
    <col min="3076" max="3076" width="2.375" style="30" customWidth="1"/>
    <col min="3077" max="3077" width="24.25" style="30" customWidth="1"/>
    <col min="3078" max="3078" width="38.25" style="30" customWidth="1"/>
    <col min="3079" max="3079" width="2.25" style="30" customWidth="1"/>
    <col min="3080" max="3080" width="5.5" style="30" customWidth="1"/>
    <col min="3081" max="3081" width="2.375" style="30" customWidth="1"/>
    <col min="3082" max="3082" width="24.25" style="30" customWidth="1"/>
    <col min="3083" max="3083" width="34.25" style="30" customWidth="1"/>
    <col min="3084" max="3328" width="9" style="30"/>
    <col min="3329" max="3329" width="2.25" style="30" customWidth="1"/>
    <col min="3330" max="3330" width="30.25" style="30" customWidth="1"/>
    <col min="3331" max="3331" width="5.5" style="30" customWidth="1"/>
    <col min="3332" max="3332" width="2.375" style="30" customWidth="1"/>
    <col min="3333" max="3333" width="24.25" style="30" customWidth="1"/>
    <col min="3334" max="3334" width="38.25" style="30" customWidth="1"/>
    <col min="3335" max="3335" width="2.25" style="30" customWidth="1"/>
    <col min="3336" max="3336" width="5.5" style="30" customWidth="1"/>
    <col min="3337" max="3337" width="2.375" style="30" customWidth="1"/>
    <col min="3338" max="3338" width="24.25" style="30" customWidth="1"/>
    <col min="3339" max="3339" width="34.25" style="30" customWidth="1"/>
    <col min="3340" max="3584" width="9" style="30"/>
    <col min="3585" max="3585" width="2.25" style="30" customWidth="1"/>
    <col min="3586" max="3586" width="30.25" style="30" customWidth="1"/>
    <col min="3587" max="3587" width="5.5" style="30" customWidth="1"/>
    <col min="3588" max="3588" width="2.375" style="30" customWidth="1"/>
    <col min="3589" max="3589" width="24.25" style="30" customWidth="1"/>
    <col min="3590" max="3590" width="38.25" style="30" customWidth="1"/>
    <col min="3591" max="3591" width="2.25" style="30" customWidth="1"/>
    <col min="3592" max="3592" width="5.5" style="30" customWidth="1"/>
    <col min="3593" max="3593" width="2.375" style="30" customWidth="1"/>
    <col min="3594" max="3594" width="24.25" style="30" customWidth="1"/>
    <col min="3595" max="3595" width="34.25" style="30" customWidth="1"/>
    <col min="3596" max="3840" width="9" style="30"/>
    <col min="3841" max="3841" width="2.25" style="30" customWidth="1"/>
    <col min="3842" max="3842" width="30.25" style="30" customWidth="1"/>
    <col min="3843" max="3843" width="5.5" style="30" customWidth="1"/>
    <col min="3844" max="3844" width="2.375" style="30" customWidth="1"/>
    <col min="3845" max="3845" width="24.25" style="30" customWidth="1"/>
    <col min="3846" max="3846" width="38.25" style="30" customWidth="1"/>
    <col min="3847" max="3847" width="2.25" style="30" customWidth="1"/>
    <col min="3848" max="3848" width="5.5" style="30" customWidth="1"/>
    <col min="3849" max="3849" width="2.375" style="30" customWidth="1"/>
    <col min="3850" max="3850" width="24.25" style="30" customWidth="1"/>
    <col min="3851" max="3851" width="34.25" style="30" customWidth="1"/>
    <col min="3852" max="4096" width="9" style="30"/>
    <col min="4097" max="4097" width="2.25" style="30" customWidth="1"/>
    <col min="4098" max="4098" width="30.25" style="30" customWidth="1"/>
    <col min="4099" max="4099" width="5.5" style="30" customWidth="1"/>
    <col min="4100" max="4100" width="2.375" style="30" customWidth="1"/>
    <col min="4101" max="4101" width="24.25" style="30" customWidth="1"/>
    <col min="4102" max="4102" width="38.25" style="30" customWidth="1"/>
    <col min="4103" max="4103" width="2.25" style="30" customWidth="1"/>
    <col min="4104" max="4104" width="5.5" style="30" customWidth="1"/>
    <col min="4105" max="4105" width="2.375" style="30" customWidth="1"/>
    <col min="4106" max="4106" width="24.25" style="30" customWidth="1"/>
    <col min="4107" max="4107" width="34.25" style="30" customWidth="1"/>
    <col min="4108" max="4352" width="9" style="30"/>
    <col min="4353" max="4353" width="2.25" style="30" customWidth="1"/>
    <col min="4354" max="4354" width="30.25" style="30" customWidth="1"/>
    <col min="4355" max="4355" width="5.5" style="30" customWidth="1"/>
    <col min="4356" max="4356" width="2.375" style="30" customWidth="1"/>
    <col min="4357" max="4357" width="24.25" style="30" customWidth="1"/>
    <col min="4358" max="4358" width="38.25" style="30" customWidth="1"/>
    <col min="4359" max="4359" width="2.25" style="30" customWidth="1"/>
    <col min="4360" max="4360" width="5.5" style="30" customWidth="1"/>
    <col min="4361" max="4361" width="2.375" style="30" customWidth="1"/>
    <col min="4362" max="4362" width="24.25" style="30" customWidth="1"/>
    <col min="4363" max="4363" width="34.25" style="30" customWidth="1"/>
    <col min="4364" max="4608" width="9" style="30"/>
    <col min="4609" max="4609" width="2.25" style="30" customWidth="1"/>
    <col min="4610" max="4610" width="30.25" style="30" customWidth="1"/>
    <col min="4611" max="4611" width="5.5" style="30" customWidth="1"/>
    <col min="4612" max="4612" width="2.375" style="30" customWidth="1"/>
    <col min="4613" max="4613" width="24.25" style="30" customWidth="1"/>
    <col min="4614" max="4614" width="38.25" style="30" customWidth="1"/>
    <col min="4615" max="4615" width="2.25" style="30" customWidth="1"/>
    <col min="4616" max="4616" width="5.5" style="30" customWidth="1"/>
    <col min="4617" max="4617" width="2.375" style="30" customWidth="1"/>
    <col min="4618" max="4618" width="24.25" style="30" customWidth="1"/>
    <col min="4619" max="4619" width="34.25" style="30" customWidth="1"/>
    <col min="4620" max="4864" width="9" style="30"/>
    <col min="4865" max="4865" width="2.25" style="30" customWidth="1"/>
    <col min="4866" max="4866" width="30.25" style="30" customWidth="1"/>
    <col min="4867" max="4867" width="5.5" style="30" customWidth="1"/>
    <col min="4868" max="4868" width="2.375" style="30" customWidth="1"/>
    <col min="4869" max="4869" width="24.25" style="30" customWidth="1"/>
    <col min="4870" max="4870" width="38.25" style="30" customWidth="1"/>
    <col min="4871" max="4871" width="2.25" style="30" customWidth="1"/>
    <col min="4872" max="4872" width="5.5" style="30" customWidth="1"/>
    <col min="4873" max="4873" width="2.375" style="30" customWidth="1"/>
    <col min="4874" max="4874" width="24.25" style="30" customWidth="1"/>
    <col min="4875" max="4875" width="34.25" style="30" customWidth="1"/>
    <col min="4876" max="5120" width="9" style="30"/>
    <col min="5121" max="5121" width="2.25" style="30" customWidth="1"/>
    <col min="5122" max="5122" width="30.25" style="30" customWidth="1"/>
    <col min="5123" max="5123" width="5.5" style="30" customWidth="1"/>
    <col min="5124" max="5124" width="2.375" style="30" customWidth="1"/>
    <col min="5125" max="5125" width="24.25" style="30" customWidth="1"/>
    <col min="5126" max="5126" width="38.25" style="30" customWidth="1"/>
    <col min="5127" max="5127" width="2.25" style="30" customWidth="1"/>
    <col min="5128" max="5128" width="5.5" style="30" customWidth="1"/>
    <col min="5129" max="5129" width="2.375" style="30" customWidth="1"/>
    <col min="5130" max="5130" width="24.25" style="30" customWidth="1"/>
    <col min="5131" max="5131" width="34.25" style="30" customWidth="1"/>
    <col min="5132" max="5376" width="9" style="30"/>
    <col min="5377" max="5377" width="2.25" style="30" customWidth="1"/>
    <col min="5378" max="5378" width="30.25" style="30" customWidth="1"/>
    <col min="5379" max="5379" width="5.5" style="30" customWidth="1"/>
    <col min="5380" max="5380" width="2.375" style="30" customWidth="1"/>
    <col min="5381" max="5381" width="24.25" style="30" customWidth="1"/>
    <col min="5382" max="5382" width="38.25" style="30" customWidth="1"/>
    <col min="5383" max="5383" width="2.25" style="30" customWidth="1"/>
    <col min="5384" max="5384" width="5.5" style="30" customWidth="1"/>
    <col min="5385" max="5385" width="2.375" style="30" customWidth="1"/>
    <col min="5386" max="5386" width="24.25" style="30" customWidth="1"/>
    <col min="5387" max="5387" width="34.25" style="30" customWidth="1"/>
    <col min="5388" max="5632" width="9" style="30"/>
    <col min="5633" max="5633" width="2.25" style="30" customWidth="1"/>
    <col min="5634" max="5634" width="30.25" style="30" customWidth="1"/>
    <col min="5635" max="5635" width="5.5" style="30" customWidth="1"/>
    <col min="5636" max="5636" width="2.375" style="30" customWidth="1"/>
    <col min="5637" max="5637" width="24.25" style="30" customWidth="1"/>
    <col min="5638" max="5638" width="38.25" style="30" customWidth="1"/>
    <col min="5639" max="5639" width="2.25" style="30" customWidth="1"/>
    <col min="5640" max="5640" width="5.5" style="30" customWidth="1"/>
    <col min="5641" max="5641" width="2.375" style="30" customWidth="1"/>
    <col min="5642" max="5642" width="24.25" style="30" customWidth="1"/>
    <col min="5643" max="5643" width="34.25" style="30" customWidth="1"/>
    <col min="5644" max="5888" width="9" style="30"/>
    <col min="5889" max="5889" width="2.25" style="30" customWidth="1"/>
    <col min="5890" max="5890" width="30.25" style="30" customWidth="1"/>
    <col min="5891" max="5891" width="5.5" style="30" customWidth="1"/>
    <col min="5892" max="5892" width="2.375" style="30" customWidth="1"/>
    <col min="5893" max="5893" width="24.25" style="30" customWidth="1"/>
    <col min="5894" max="5894" width="38.25" style="30" customWidth="1"/>
    <col min="5895" max="5895" width="2.25" style="30" customWidth="1"/>
    <col min="5896" max="5896" width="5.5" style="30" customWidth="1"/>
    <col min="5897" max="5897" width="2.375" style="30" customWidth="1"/>
    <col min="5898" max="5898" width="24.25" style="30" customWidth="1"/>
    <col min="5899" max="5899" width="34.25" style="30" customWidth="1"/>
    <col min="5900" max="6144" width="9" style="30"/>
    <col min="6145" max="6145" width="2.25" style="30" customWidth="1"/>
    <col min="6146" max="6146" width="30.25" style="30" customWidth="1"/>
    <col min="6147" max="6147" width="5.5" style="30" customWidth="1"/>
    <col min="6148" max="6148" width="2.375" style="30" customWidth="1"/>
    <col min="6149" max="6149" width="24.25" style="30" customWidth="1"/>
    <col min="6150" max="6150" width="38.25" style="30" customWidth="1"/>
    <col min="6151" max="6151" width="2.25" style="30" customWidth="1"/>
    <col min="6152" max="6152" width="5.5" style="30" customWidth="1"/>
    <col min="6153" max="6153" width="2.375" style="30" customWidth="1"/>
    <col min="6154" max="6154" width="24.25" style="30" customWidth="1"/>
    <col min="6155" max="6155" width="34.25" style="30" customWidth="1"/>
    <col min="6156" max="6400" width="9" style="30"/>
    <col min="6401" max="6401" width="2.25" style="30" customWidth="1"/>
    <col min="6402" max="6402" width="30.25" style="30" customWidth="1"/>
    <col min="6403" max="6403" width="5.5" style="30" customWidth="1"/>
    <col min="6404" max="6404" width="2.375" style="30" customWidth="1"/>
    <col min="6405" max="6405" width="24.25" style="30" customWidth="1"/>
    <col min="6406" max="6406" width="38.25" style="30" customWidth="1"/>
    <col min="6407" max="6407" width="2.25" style="30" customWidth="1"/>
    <col min="6408" max="6408" width="5.5" style="30" customWidth="1"/>
    <col min="6409" max="6409" width="2.375" style="30" customWidth="1"/>
    <col min="6410" max="6410" width="24.25" style="30" customWidth="1"/>
    <col min="6411" max="6411" width="34.25" style="30" customWidth="1"/>
    <col min="6412" max="6656" width="9" style="30"/>
    <col min="6657" max="6657" width="2.25" style="30" customWidth="1"/>
    <col min="6658" max="6658" width="30.25" style="30" customWidth="1"/>
    <col min="6659" max="6659" width="5.5" style="30" customWidth="1"/>
    <col min="6660" max="6660" width="2.375" style="30" customWidth="1"/>
    <col min="6661" max="6661" width="24.25" style="30" customWidth="1"/>
    <col min="6662" max="6662" width="38.25" style="30" customWidth="1"/>
    <col min="6663" max="6663" width="2.25" style="30" customWidth="1"/>
    <col min="6664" max="6664" width="5.5" style="30" customWidth="1"/>
    <col min="6665" max="6665" width="2.375" style="30" customWidth="1"/>
    <col min="6666" max="6666" width="24.25" style="30" customWidth="1"/>
    <col min="6667" max="6667" width="34.25" style="30" customWidth="1"/>
    <col min="6668" max="6912" width="9" style="30"/>
    <col min="6913" max="6913" width="2.25" style="30" customWidth="1"/>
    <col min="6914" max="6914" width="30.25" style="30" customWidth="1"/>
    <col min="6915" max="6915" width="5.5" style="30" customWidth="1"/>
    <col min="6916" max="6916" width="2.375" style="30" customWidth="1"/>
    <col min="6917" max="6917" width="24.25" style="30" customWidth="1"/>
    <col min="6918" max="6918" width="38.25" style="30" customWidth="1"/>
    <col min="6919" max="6919" width="2.25" style="30" customWidth="1"/>
    <col min="6920" max="6920" width="5.5" style="30" customWidth="1"/>
    <col min="6921" max="6921" width="2.375" style="30" customWidth="1"/>
    <col min="6922" max="6922" width="24.25" style="30" customWidth="1"/>
    <col min="6923" max="6923" width="34.25" style="30" customWidth="1"/>
    <col min="6924" max="7168" width="9" style="30"/>
    <col min="7169" max="7169" width="2.25" style="30" customWidth="1"/>
    <col min="7170" max="7170" width="30.25" style="30" customWidth="1"/>
    <col min="7171" max="7171" width="5.5" style="30" customWidth="1"/>
    <col min="7172" max="7172" width="2.375" style="30" customWidth="1"/>
    <col min="7173" max="7173" width="24.25" style="30" customWidth="1"/>
    <col min="7174" max="7174" width="38.25" style="30" customWidth="1"/>
    <col min="7175" max="7175" width="2.25" style="30" customWidth="1"/>
    <col min="7176" max="7176" width="5.5" style="30" customWidth="1"/>
    <col min="7177" max="7177" width="2.375" style="30" customWidth="1"/>
    <col min="7178" max="7178" width="24.25" style="30" customWidth="1"/>
    <col min="7179" max="7179" width="34.25" style="30" customWidth="1"/>
    <col min="7180" max="7424" width="9" style="30"/>
    <col min="7425" max="7425" width="2.25" style="30" customWidth="1"/>
    <col min="7426" max="7426" width="30.25" style="30" customWidth="1"/>
    <col min="7427" max="7427" width="5.5" style="30" customWidth="1"/>
    <col min="7428" max="7428" width="2.375" style="30" customWidth="1"/>
    <col min="7429" max="7429" width="24.25" style="30" customWidth="1"/>
    <col min="7430" max="7430" width="38.25" style="30" customWidth="1"/>
    <col min="7431" max="7431" width="2.25" style="30" customWidth="1"/>
    <col min="7432" max="7432" width="5.5" style="30" customWidth="1"/>
    <col min="7433" max="7433" width="2.375" style="30" customWidth="1"/>
    <col min="7434" max="7434" width="24.25" style="30" customWidth="1"/>
    <col min="7435" max="7435" width="34.25" style="30" customWidth="1"/>
    <col min="7436" max="7680" width="9" style="30"/>
    <col min="7681" max="7681" width="2.25" style="30" customWidth="1"/>
    <col min="7682" max="7682" width="30.25" style="30" customWidth="1"/>
    <col min="7683" max="7683" width="5.5" style="30" customWidth="1"/>
    <col min="7684" max="7684" width="2.375" style="30" customWidth="1"/>
    <col min="7685" max="7685" width="24.25" style="30" customWidth="1"/>
    <col min="7686" max="7686" width="38.25" style="30" customWidth="1"/>
    <col min="7687" max="7687" width="2.25" style="30" customWidth="1"/>
    <col min="7688" max="7688" width="5.5" style="30" customWidth="1"/>
    <col min="7689" max="7689" width="2.375" style="30" customWidth="1"/>
    <col min="7690" max="7690" width="24.25" style="30" customWidth="1"/>
    <col min="7691" max="7691" width="34.25" style="30" customWidth="1"/>
    <col min="7692" max="7936" width="9" style="30"/>
    <col min="7937" max="7937" width="2.25" style="30" customWidth="1"/>
    <col min="7938" max="7938" width="30.25" style="30" customWidth="1"/>
    <col min="7939" max="7939" width="5.5" style="30" customWidth="1"/>
    <col min="7940" max="7940" width="2.375" style="30" customWidth="1"/>
    <col min="7941" max="7941" width="24.25" style="30" customWidth="1"/>
    <col min="7942" max="7942" width="38.25" style="30" customWidth="1"/>
    <col min="7943" max="7943" width="2.25" style="30" customWidth="1"/>
    <col min="7944" max="7944" width="5.5" style="30" customWidth="1"/>
    <col min="7945" max="7945" width="2.375" style="30" customWidth="1"/>
    <col min="7946" max="7946" width="24.25" style="30" customWidth="1"/>
    <col min="7947" max="7947" width="34.25" style="30" customWidth="1"/>
    <col min="7948" max="8192" width="9" style="30"/>
    <col min="8193" max="8193" width="2.25" style="30" customWidth="1"/>
    <col min="8194" max="8194" width="30.25" style="30" customWidth="1"/>
    <col min="8195" max="8195" width="5.5" style="30" customWidth="1"/>
    <col min="8196" max="8196" width="2.375" style="30" customWidth="1"/>
    <col min="8197" max="8197" width="24.25" style="30" customWidth="1"/>
    <col min="8198" max="8198" width="38.25" style="30" customWidth="1"/>
    <col min="8199" max="8199" width="2.25" style="30" customWidth="1"/>
    <col min="8200" max="8200" width="5.5" style="30" customWidth="1"/>
    <col min="8201" max="8201" width="2.375" style="30" customWidth="1"/>
    <col min="8202" max="8202" width="24.25" style="30" customWidth="1"/>
    <col min="8203" max="8203" width="34.25" style="30" customWidth="1"/>
    <col min="8204" max="8448" width="9" style="30"/>
    <col min="8449" max="8449" width="2.25" style="30" customWidth="1"/>
    <col min="8450" max="8450" width="30.25" style="30" customWidth="1"/>
    <col min="8451" max="8451" width="5.5" style="30" customWidth="1"/>
    <col min="8452" max="8452" width="2.375" style="30" customWidth="1"/>
    <col min="8453" max="8453" width="24.25" style="30" customWidth="1"/>
    <col min="8454" max="8454" width="38.25" style="30" customWidth="1"/>
    <col min="8455" max="8455" width="2.25" style="30" customWidth="1"/>
    <col min="8456" max="8456" width="5.5" style="30" customWidth="1"/>
    <col min="8457" max="8457" width="2.375" style="30" customWidth="1"/>
    <col min="8458" max="8458" width="24.25" style="30" customWidth="1"/>
    <col min="8459" max="8459" width="34.25" style="30" customWidth="1"/>
    <col min="8460" max="8704" width="9" style="30"/>
    <col min="8705" max="8705" width="2.25" style="30" customWidth="1"/>
    <col min="8706" max="8706" width="30.25" style="30" customWidth="1"/>
    <col min="8707" max="8707" width="5.5" style="30" customWidth="1"/>
    <col min="8708" max="8708" width="2.375" style="30" customWidth="1"/>
    <col min="8709" max="8709" width="24.25" style="30" customWidth="1"/>
    <col min="8710" max="8710" width="38.25" style="30" customWidth="1"/>
    <col min="8711" max="8711" width="2.25" style="30" customWidth="1"/>
    <col min="8712" max="8712" width="5.5" style="30" customWidth="1"/>
    <col min="8713" max="8713" width="2.375" style="30" customWidth="1"/>
    <col min="8714" max="8714" width="24.25" style="30" customWidth="1"/>
    <col min="8715" max="8715" width="34.25" style="30" customWidth="1"/>
    <col min="8716" max="8960" width="9" style="30"/>
    <col min="8961" max="8961" width="2.25" style="30" customWidth="1"/>
    <col min="8962" max="8962" width="30.25" style="30" customWidth="1"/>
    <col min="8963" max="8963" width="5.5" style="30" customWidth="1"/>
    <col min="8964" max="8964" width="2.375" style="30" customWidth="1"/>
    <col min="8965" max="8965" width="24.25" style="30" customWidth="1"/>
    <col min="8966" max="8966" width="38.25" style="30" customWidth="1"/>
    <col min="8967" max="8967" width="2.25" style="30" customWidth="1"/>
    <col min="8968" max="8968" width="5.5" style="30" customWidth="1"/>
    <col min="8969" max="8969" width="2.375" style="30" customWidth="1"/>
    <col min="8970" max="8970" width="24.25" style="30" customWidth="1"/>
    <col min="8971" max="8971" width="34.25" style="30" customWidth="1"/>
    <col min="8972" max="9216" width="9" style="30"/>
    <col min="9217" max="9217" width="2.25" style="30" customWidth="1"/>
    <col min="9218" max="9218" width="30.25" style="30" customWidth="1"/>
    <col min="9219" max="9219" width="5.5" style="30" customWidth="1"/>
    <col min="9220" max="9220" width="2.375" style="30" customWidth="1"/>
    <col min="9221" max="9221" width="24.25" style="30" customWidth="1"/>
    <col min="9222" max="9222" width="38.25" style="30" customWidth="1"/>
    <col min="9223" max="9223" width="2.25" style="30" customWidth="1"/>
    <col min="9224" max="9224" width="5.5" style="30" customWidth="1"/>
    <col min="9225" max="9225" width="2.375" style="30" customWidth="1"/>
    <col min="9226" max="9226" width="24.25" style="30" customWidth="1"/>
    <col min="9227" max="9227" width="34.25" style="30" customWidth="1"/>
    <col min="9228" max="9472" width="9" style="30"/>
    <col min="9473" max="9473" width="2.25" style="30" customWidth="1"/>
    <col min="9474" max="9474" width="30.25" style="30" customWidth="1"/>
    <col min="9475" max="9475" width="5.5" style="30" customWidth="1"/>
    <col min="9476" max="9476" width="2.375" style="30" customWidth="1"/>
    <col min="9477" max="9477" width="24.25" style="30" customWidth="1"/>
    <col min="9478" max="9478" width="38.25" style="30" customWidth="1"/>
    <col min="9479" max="9479" width="2.25" style="30" customWidth="1"/>
    <col min="9480" max="9480" width="5.5" style="30" customWidth="1"/>
    <col min="9481" max="9481" width="2.375" style="30" customWidth="1"/>
    <col min="9482" max="9482" width="24.25" style="30" customWidth="1"/>
    <col min="9483" max="9483" width="34.25" style="30" customWidth="1"/>
    <col min="9484" max="9728" width="9" style="30"/>
    <col min="9729" max="9729" width="2.25" style="30" customWidth="1"/>
    <col min="9730" max="9730" width="30.25" style="30" customWidth="1"/>
    <col min="9731" max="9731" width="5.5" style="30" customWidth="1"/>
    <col min="9732" max="9732" width="2.375" style="30" customWidth="1"/>
    <col min="9733" max="9733" width="24.25" style="30" customWidth="1"/>
    <col min="9734" max="9734" width="38.25" style="30" customWidth="1"/>
    <col min="9735" max="9735" width="2.25" style="30" customWidth="1"/>
    <col min="9736" max="9736" width="5.5" style="30" customWidth="1"/>
    <col min="9737" max="9737" width="2.375" style="30" customWidth="1"/>
    <col min="9738" max="9738" width="24.25" style="30" customWidth="1"/>
    <col min="9739" max="9739" width="34.25" style="30" customWidth="1"/>
    <col min="9740" max="9984" width="9" style="30"/>
    <col min="9985" max="9985" width="2.25" style="30" customWidth="1"/>
    <col min="9986" max="9986" width="30.25" style="30" customWidth="1"/>
    <col min="9987" max="9987" width="5.5" style="30" customWidth="1"/>
    <col min="9988" max="9988" width="2.375" style="30" customWidth="1"/>
    <col min="9989" max="9989" width="24.25" style="30" customWidth="1"/>
    <col min="9990" max="9990" width="38.25" style="30" customWidth="1"/>
    <col min="9991" max="9991" width="2.25" style="30" customWidth="1"/>
    <col min="9992" max="9992" width="5.5" style="30" customWidth="1"/>
    <col min="9993" max="9993" width="2.375" style="30" customWidth="1"/>
    <col min="9994" max="9994" width="24.25" style="30" customWidth="1"/>
    <col min="9995" max="9995" width="34.25" style="30" customWidth="1"/>
    <col min="9996" max="10240" width="9" style="30"/>
    <col min="10241" max="10241" width="2.25" style="30" customWidth="1"/>
    <col min="10242" max="10242" width="30.25" style="30" customWidth="1"/>
    <col min="10243" max="10243" width="5.5" style="30" customWidth="1"/>
    <col min="10244" max="10244" width="2.375" style="30" customWidth="1"/>
    <col min="10245" max="10245" width="24.25" style="30" customWidth="1"/>
    <col min="10246" max="10246" width="38.25" style="30" customWidth="1"/>
    <col min="10247" max="10247" width="2.25" style="30" customWidth="1"/>
    <col min="10248" max="10248" width="5.5" style="30" customWidth="1"/>
    <col min="10249" max="10249" width="2.375" style="30" customWidth="1"/>
    <col min="10250" max="10250" width="24.25" style="30" customWidth="1"/>
    <col min="10251" max="10251" width="34.25" style="30" customWidth="1"/>
    <col min="10252" max="10496" width="9" style="30"/>
    <col min="10497" max="10497" width="2.25" style="30" customWidth="1"/>
    <col min="10498" max="10498" width="30.25" style="30" customWidth="1"/>
    <col min="10499" max="10499" width="5.5" style="30" customWidth="1"/>
    <col min="10500" max="10500" width="2.375" style="30" customWidth="1"/>
    <col min="10501" max="10501" width="24.25" style="30" customWidth="1"/>
    <col min="10502" max="10502" width="38.25" style="30" customWidth="1"/>
    <col min="10503" max="10503" width="2.25" style="30" customWidth="1"/>
    <col min="10504" max="10504" width="5.5" style="30" customWidth="1"/>
    <col min="10505" max="10505" width="2.375" style="30" customWidth="1"/>
    <col min="10506" max="10506" width="24.25" style="30" customWidth="1"/>
    <col min="10507" max="10507" width="34.25" style="30" customWidth="1"/>
    <col min="10508" max="10752" width="9" style="30"/>
    <col min="10753" max="10753" width="2.25" style="30" customWidth="1"/>
    <col min="10754" max="10754" width="30.25" style="30" customWidth="1"/>
    <col min="10755" max="10755" width="5.5" style="30" customWidth="1"/>
    <col min="10756" max="10756" width="2.375" style="30" customWidth="1"/>
    <col min="10757" max="10757" width="24.25" style="30" customWidth="1"/>
    <col min="10758" max="10758" width="38.25" style="30" customWidth="1"/>
    <col min="10759" max="10759" width="2.25" style="30" customWidth="1"/>
    <col min="10760" max="10760" width="5.5" style="30" customWidth="1"/>
    <col min="10761" max="10761" width="2.375" style="30" customWidth="1"/>
    <col min="10762" max="10762" width="24.25" style="30" customWidth="1"/>
    <col min="10763" max="10763" width="34.25" style="30" customWidth="1"/>
    <col min="10764" max="11008" width="9" style="30"/>
    <col min="11009" max="11009" width="2.25" style="30" customWidth="1"/>
    <col min="11010" max="11010" width="30.25" style="30" customWidth="1"/>
    <col min="11011" max="11011" width="5.5" style="30" customWidth="1"/>
    <col min="11012" max="11012" width="2.375" style="30" customWidth="1"/>
    <col min="11013" max="11013" width="24.25" style="30" customWidth="1"/>
    <col min="11014" max="11014" width="38.25" style="30" customWidth="1"/>
    <col min="11015" max="11015" width="2.25" style="30" customWidth="1"/>
    <col min="11016" max="11016" width="5.5" style="30" customWidth="1"/>
    <col min="11017" max="11017" width="2.375" style="30" customWidth="1"/>
    <col min="11018" max="11018" width="24.25" style="30" customWidth="1"/>
    <col min="11019" max="11019" width="34.25" style="30" customWidth="1"/>
    <col min="11020" max="11264" width="9" style="30"/>
    <col min="11265" max="11265" width="2.25" style="30" customWidth="1"/>
    <col min="11266" max="11266" width="30.25" style="30" customWidth="1"/>
    <col min="11267" max="11267" width="5.5" style="30" customWidth="1"/>
    <col min="11268" max="11268" width="2.375" style="30" customWidth="1"/>
    <col min="11269" max="11269" width="24.25" style="30" customWidth="1"/>
    <col min="11270" max="11270" width="38.25" style="30" customWidth="1"/>
    <col min="11271" max="11271" width="2.25" style="30" customWidth="1"/>
    <col min="11272" max="11272" width="5.5" style="30" customWidth="1"/>
    <col min="11273" max="11273" width="2.375" style="30" customWidth="1"/>
    <col min="11274" max="11274" width="24.25" style="30" customWidth="1"/>
    <col min="11275" max="11275" width="34.25" style="30" customWidth="1"/>
    <col min="11276" max="11520" width="9" style="30"/>
    <col min="11521" max="11521" width="2.25" style="30" customWidth="1"/>
    <col min="11522" max="11522" width="30.25" style="30" customWidth="1"/>
    <col min="11523" max="11523" width="5.5" style="30" customWidth="1"/>
    <col min="11524" max="11524" width="2.375" style="30" customWidth="1"/>
    <col min="11525" max="11525" width="24.25" style="30" customWidth="1"/>
    <col min="11526" max="11526" width="38.25" style="30" customWidth="1"/>
    <col min="11527" max="11527" width="2.25" style="30" customWidth="1"/>
    <col min="11528" max="11528" width="5.5" style="30" customWidth="1"/>
    <col min="11529" max="11529" width="2.375" style="30" customWidth="1"/>
    <col min="11530" max="11530" width="24.25" style="30" customWidth="1"/>
    <col min="11531" max="11531" width="34.25" style="30" customWidth="1"/>
    <col min="11532" max="11776" width="9" style="30"/>
    <col min="11777" max="11777" width="2.25" style="30" customWidth="1"/>
    <col min="11778" max="11778" width="30.25" style="30" customWidth="1"/>
    <col min="11779" max="11779" width="5.5" style="30" customWidth="1"/>
    <col min="11780" max="11780" width="2.375" style="30" customWidth="1"/>
    <col min="11781" max="11781" width="24.25" style="30" customWidth="1"/>
    <col min="11782" max="11782" width="38.25" style="30" customWidth="1"/>
    <col min="11783" max="11783" width="2.25" style="30" customWidth="1"/>
    <col min="11784" max="11784" width="5.5" style="30" customWidth="1"/>
    <col min="11785" max="11785" width="2.375" style="30" customWidth="1"/>
    <col min="11786" max="11786" width="24.25" style="30" customWidth="1"/>
    <col min="11787" max="11787" width="34.25" style="30" customWidth="1"/>
    <col min="11788" max="12032" width="9" style="30"/>
    <col min="12033" max="12033" width="2.25" style="30" customWidth="1"/>
    <col min="12034" max="12034" width="30.25" style="30" customWidth="1"/>
    <col min="12035" max="12035" width="5.5" style="30" customWidth="1"/>
    <col min="12036" max="12036" width="2.375" style="30" customWidth="1"/>
    <col min="12037" max="12037" width="24.25" style="30" customWidth="1"/>
    <col min="12038" max="12038" width="38.25" style="30" customWidth="1"/>
    <col min="12039" max="12039" width="2.25" style="30" customWidth="1"/>
    <col min="12040" max="12040" width="5.5" style="30" customWidth="1"/>
    <col min="12041" max="12041" width="2.375" style="30" customWidth="1"/>
    <col min="12042" max="12042" width="24.25" style="30" customWidth="1"/>
    <col min="12043" max="12043" width="34.25" style="30" customWidth="1"/>
    <col min="12044" max="12288" width="9" style="30"/>
    <col min="12289" max="12289" width="2.25" style="30" customWidth="1"/>
    <col min="12290" max="12290" width="30.25" style="30" customWidth="1"/>
    <col min="12291" max="12291" width="5.5" style="30" customWidth="1"/>
    <col min="12292" max="12292" width="2.375" style="30" customWidth="1"/>
    <col min="12293" max="12293" width="24.25" style="30" customWidth="1"/>
    <col min="12294" max="12294" width="38.25" style="30" customWidth="1"/>
    <col min="12295" max="12295" width="2.25" style="30" customWidth="1"/>
    <col min="12296" max="12296" width="5.5" style="30" customWidth="1"/>
    <col min="12297" max="12297" width="2.375" style="30" customWidth="1"/>
    <col min="12298" max="12298" width="24.25" style="30" customWidth="1"/>
    <col min="12299" max="12299" width="34.25" style="30" customWidth="1"/>
    <col min="12300" max="12544" width="9" style="30"/>
    <col min="12545" max="12545" width="2.25" style="30" customWidth="1"/>
    <col min="12546" max="12546" width="30.25" style="30" customWidth="1"/>
    <col min="12547" max="12547" width="5.5" style="30" customWidth="1"/>
    <col min="12548" max="12548" width="2.375" style="30" customWidth="1"/>
    <col min="12549" max="12549" width="24.25" style="30" customWidth="1"/>
    <col min="12550" max="12550" width="38.25" style="30" customWidth="1"/>
    <col min="12551" max="12551" width="2.25" style="30" customWidth="1"/>
    <col min="12552" max="12552" width="5.5" style="30" customWidth="1"/>
    <col min="12553" max="12553" width="2.375" style="30" customWidth="1"/>
    <col min="12554" max="12554" width="24.25" style="30" customWidth="1"/>
    <col min="12555" max="12555" width="34.25" style="30" customWidth="1"/>
    <col min="12556" max="12800" width="9" style="30"/>
    <col min="12801" max="12801" width="2.25" style="30" customWidth="1"/>
    <col min="12802" max="12802" width="30.25" style="30" customWidth="1"/>
    <col min="12803" max="12803" width="5.5" style="30" customWidth="1"/>
    <col min="12804" max="12804" width="2.375" style="30" customWidth="1"/>
    <col min="12805" max="12805" width="24.25" style="30" customWidth="1"/>
    <col min="12806" max="12806" width="38.25" style="30" customWidth="1"/>
    <col min="12807" max="12807" width="2.25" style="30" customWidth="1"/>
    <col min="12808" max="12808" width="5.5" style="30" customWidth="1"/>
    <col min="12809" max="12809" width="2.375" style="30" customWidth="1"/>
    <col min="12810" max="12810" width="24.25" style="30" customWidth="1"/>
    <col min="12811" max="12811" width="34.25" style="30" customWidth="1"/>
    <col min="12812" max="13056" width="9" style="30"/>
    <col min="13057" max="13057" width="2.25" style="30" customWidth="1"/>
    <col min="13058" max="13058" width="30.25" style="30" customWidth="1"/>
    <col min="13059" max="13059" width="5.5" style="30" customWidth="1"/>
    <col min="13060" max="13060" width="2.375" style="30" customWidth="1"/>
    <col min="13061" max="13061" width="24.25" style="30" customWidth="1"/>
    <col min="13062" max="13062" width="38.25" style="30" customWidth="1"/>
    <col min="13063" max="13063" width="2.25" style="30" customWidth="1"/>
    <col min="13064" max="13064" width="5.5" style="30" customWidth="1"/>
    <col min="13065" max="13065" width="2.375" style="30" customWidth="1"/>
    <col min="13066" max="13066" width="24.25" style="30" customWidth="1"/>
    <col min="13067" max="13067" width="34.25" style="30" customWidth="1"/>
    <col min="13068" max="13312" width="9" style="30"/>
    <col min="13313" max="13313" width="2.25" style="30" customWidth="1"/>
    <col min="13314" max="13314" width="30.25" style="30" customWidth="1"/>
    <col min="13315" max="13315" width="5.5" style="30" customWidth="1"/>
    <col min="13316" max="13316" width="2.375" style="30" customWidth="1"/>
    <col min="13317" max="13317" width="24.25" style="30" customWidth="1"/>
    <col min="13318" max="13318" width="38.25" style="30" customWidth="1"/>
    <col min="13319" max="13319" width="2.25" style="30" customWidth="1"/>
    <col min="13320" max="13320" width="5.5" style="30" customWidth="1"/>
    <col min="13321" max="13321" width="2.375" style="30" customWidth="1"/>
    <col min="13322" max="13322" width="24.25" style="30" customWidth="1"/>
    <col min="13323" max="13323" width="34.25" style="30" customWidth="1"/>
    <col min="13324" max="13568" width="9" style="30"/>
    <col min="13569" max="13569" width="2.25" style="30" customWidth="1"/>
    <col min="13570" max="13570" width="30.25" style="30" customWidth="1"/>
    <col min="13571" max="13571" width="5.5" style="30" customWidth="1"/>
    <col min="13572" max="13572" width="2.375" style="30" customWidth="1"/>
    <col min="13573" max="13573" width="24.25" style="30" customWidth="1"/>
    <col min="13574" max="13574" width="38.25" style="30" customWidth="1"/>
    <col min="13575" max="13575" width="2.25" style="30" customWidth="1"/>
    <col min="13576" max="13576" width="5.5" style="30" customWidth="1"/>
    <col min="13577" max="13577" width="2.375" style="30" customWidth="1"/>
    <col min="13578" max="13578" width="24.25" style="30" customWidth="1"/>
    <col min="13579" max="13579" width="34.25" style="30" customWidth="1"/>
    <col min="13580" max="13824" width="9" style="30"/>
    <col min="13825" max="13825" width="2.25" style="30" customWidth="1"/>
    <col min="13826" max="13826" width="30.25" style="30" customWidth="1"/>
    <col min="13827" max="13827" width="5.5" style="30" customWidth="1"/>
    <col min="13828" max="13828" width="2.375" style="30" customWidth="1"/>
    <col min="13829" max="13829" width="24.25" style="30" customWidth="1"/>
    <col min="13830" max="13830" width="38.25" style="30" customWidth="1"/>
    <col min="13831" max="13831" width="2.25" style="30" customWidth="1"/>
    <col min="13832" max="13832" width="5.5" style="30" customWidth="1"/>
    <col min="13833" max="13833" width="2.375" style="30" customWidth="1"/>
    <col min="13834" max="13834" width="24.25" style="30" customWidth="1"/>
    <col min="13835" max="13835" width="34.25" style="30" customWidth="1"/>
    <col min="13836" max="14080" width="9" style="30"/>
    <col min="14081" max="14081" width="2.25" style="30" customWidth="1"/>
    <col min="14082" max="14082" width="30.25" style="30" customWidth="1"/>
    <col min="14083" max="14083" width="5.5" style="30" customWidth="1"/>
    <col min="14084" max="14084" width="2.375" style="30" customWidth="1"/>
    <col min="14085" max="14085" width="24.25" style="30" customWidth="1"/>
    <col min="14086" max="14086" width="38.25" style="30" customWidth="1"/>
    <col min="14087" max="14087" width="2.25" style="30" customWidth="1"/>
    <col min="14088" max="14088" width="5.5" style="30" customWidth="1"/>
    <col min="14089" max="14089" width="2.375" style="30" customWidth="1"/>
    <col min="14090" max="14090" width="24.25" style="30" customWidth="1"/>
    <col min="14091" max="14091" width="34.25" style="30" customWidth="1"/>
    <col min="14092" max="14336" width="9" style="30"/>
    <col min="14337" max="14337" width="2.25" style="30" customWidth="1"/>
    <col min="14338" max="14338" width="30.25" style="30" customWidth="1"/>
    <col min="14339" max="14339" width="5.5" style="30" customWidth="1"/>
    <col min="14340" max="14340" width="2.375" style="30" customWidth="1"/>
    <col min="14341" max="14341" width="24.25" style="30" customWidth="1"/>
    <col min="14342" max="14342" width="38.25" style="30" customWidth="1"/>
    <col min="14343" max="14343" width="2.25" style="30" customWidth="1"/>
    <col min="14344" max="14344" width="5.5" style="30" customWidth="1"/>
    <col min="14345" max="14345" width="2.375" style="30" customWidth="1"/>
    <col min="14346" max="14346" width="24.25" style="30" customWidth="1"/>
    <col min="14347" max="14347" width="34.25" style="30" customWidth="1"/>
    <col min="14348" max="14592" width="9" style="30"/>
    <col min="14593" max="14593" width="2.25" style="30" customWidth="1"/>
    <col min="14594" max="14594" width="30.25" style="30" customWidth="1"/>
    <col min="14595" max="14595" width="5.5" style="30" customWidth="1"/>
    <col min="14596" max="14596" width="2.375" style="30" customWidth="1"/>
    <col min="14597" max="14597" width="24.25" style="30" customWidth="1"/>
    <col min="14598" max="14598" width="38.25" style="30" customWidth="1"/>
    <col min="14599" max="14599" width="2.25" style="30" customWidth="1"/>
    <col min="14600" max="14600" width="5.5" style="30" customWidth="1"/>
    <col min="14601" max="14601" width="2.375" style="30" customWidth="1"/>
    <col min="14602" max="14602" width="24.25" style="30" customWidth="1"/>
    <col min="14603" max="14603" width="34.25" style="30" customWidth="1"/>
    <col min="14604" max="14848" width="9" style="30"/>
    <col min="14849" max="14849" width="2.25" style="30" customWidth="1"/>
    <col min="14850" max="14850" width="30.25" style="30" customWidth="1"/>
    <col min="14851" max="14851" width="5.5" style="30" customWidth="1"/>
    <col min="14852" max="14852" width="2.375" style="30" customWidth="1"/>
    <col min="14853" max="14853" width="24.25" style="30" customWidth="1"/>
    <col min="14854" max="14854" width="38.25" style="30" customWidth="1"/>
    <col min="14855" max="14855" width="2.25" style="30" customWidth="1"/>
    <col min="14856" max="14856" width="5.5" style="30" customWidth="1"/>
    <col min="14857" max="14857" width="2.375" style="30" customWidth="1"/>
    <col min="14858" max="14858" width="24.25" style="30" customWidth="1"/>
    <col min="14859" max="14859" width="34.25" style="30" customWidth="1"/>
    <col min="14860" max="15104" width="9" style="30"/>
    <col min="15105" max="15105" width="2.25" style="30" customWidth="1"/>
    <col min="15106" max="15106" width="30.25" style="30" customWidth="1"/>
    <col min="15107" max="15107" width="5.5" style="30" customWidth="1"/>
    <col min="15108" max="15108" width="2.375" style="30" customWidth="1"/>
    <col min="15109" max="15109" width="24.25" style="30" customWidth="1"/>
    <col min="15110" max="15110" width="38.25" style="30" customWidth="1"/>
    <col min="15111" max="15111" width="2.25" style="30" customWidth="1"/>
    <col min="15112" max="15112" width="5.5" style="30" customWidth="1"/>
    <col min="15113" max="15113" width="2.375" style="30" customWidth="1"/>
    <col min="15114" max="15114" width="24.25" style="30" customWidth="1"/>
    <col min="15115" max="15115" width="34.25" style="30" customWidth="1"/>
    <col min="15116" max="15360" width="9" style="30"/>
    <col min="15361" max="15361" width="2.25" style="30" customWidth="1"/>
    <col min="15362" max="15362" width="30.25" style="30" customWidth="1"/>
    <col min="15363" max="15363" width="5.5" style="30" customWidth="1"/>
    <col min="15364" max="15364" width="2.375" style="30" customWidth="1"/>
    <col min="15365" max="15365" width="24.25" style="30" customWidth="1"/>
    <col min="15366" max="15366" width="38.25" style="30" customWidth="1"/>
    <col min="15367" max="15367" width="2.25" style="30" customWidth="1"/>
    <col min="15368" max="15368" width="5.5" style="30" customWidth="1"/>
    <col min="15369" max="15369" width="2.375" style="30" customWidth="1"/>
    <col min="15370" max="15370" width="24.25" style="30" customWidth="1"/>
    <col min="15371" max="15371" width="34.25" style="30" customWidth="1"/>
    <col min="15372" max="15616" width="9" style="30"/>
    <col min="15617" max="15617" width="2.25" style="30" customWidth="1"/>
    <col min="15618" max="15618" width="30.25" style="30" customWidth="1"/>
    <col min="15619" max="15619" width="5.5" style="30" customWidth="1"/>
    <col min="15620" max="15620" width="2.375" style="30" customWidth="1"/>
    <col min="15621" max="15621" width="24.25" style="30" customWidth="1"/>
    <col min="15622" max="15622" width="38.25" style="30" customWidth="1"/>
    <col min="15623" max="15623" width="2.25" style="30" customWidth="1"/>
    <col min="15624" max="15624" width="5.5" style="30" customWidth="1"/>
    <col min="15625" max="15625" width="2.375" style="30" customWidth="1"/>
    <col min="15626" max="15626" width="24.25" style="30" customWidth="1"/>
    <col min="15627" max="15627" width="34.25" style="30" customWidth="1"/>
    <col min="15628" max="15872" width="9" style="30"/>
    <col min="15873" max="15873" width="2.25" style="30" customWidth="1"/>
    <col min="15874" max="15874" width="30.25" style="30" customWidth="1"/>
    <col min="15875" max="15875" width="5.5" style="30" customWidth="1"/>
    <col min="15876" max="15876" width="2.375" style="30" customWidth="1"/>
    <col min="15877" max="15877" width="24.25" style="30" customWidth="1"/>
    <col min="15878" max="15878" width="38.25" style="30" customWidth="1"/>
    <col min="15879" max="15879" width="2.25" style="30" customWidth="1"/>
    <col min="15880" max="15880" width="5.5" style="30" customWidth="1"/>
    <col min="15881" max="15881" width="2.375" style="30" customWidth="1"/>
    <col min="15882" max="15882" width="24.25" style="30" customWidth="1"/>
    <col min="15883" max="15883" width="34.25" style="30" customWidth="1"/>
    <col min="15884" max="16128" width="9" style="30"/>
    <col min="16129" max="16129" width="2.25" style="30" customWidth="1"/>
    <col min="16130" max="16130" width="30.25" style="30" customWidth="1"/>
    <col min="16131" max="16131" width="5.5" style="30" customWidth="1"/>
    <col min="16132" max="16132" width="2.375" style="30" customWidth="1"/>
    <col min="16133" max="16133" width="24.25" style="30" customWidth="1"/>
    <col min="16134" max="16134" width="38.25" style="30" customWidth="1"/>
    <col min="16135" max="16135" width="2.25" style="30" customWidth="1"/>
    <col min="16136" max="16136" width="5.5" style="30" customWidth="1"/>
    <col min="16137" max="16137" width="2.375" style="30" customWidth="1"/>
    <col min="16138" max="16138" width="24.25" style="30" customWidth="1"/>
    <col min="16139" max="16139" width="34.25" style="30" customWidth="1"/>
    <col min="16140" max="16384" width="9" style="30"/>
  </cols>
  <sheetData>
    <row r="1" spans="2:11">
      <c r="B1" s="31" t="s">
        <v>104</v>
      </c>
    </row>
    <row r="2" spans="2:11" ht="22.5" customHeight="1">
      <c r="B2" s="32" t="s">
        <v>105</v>
      </c>
      <c r="G2" s="33"/>
    </row>
    <row r="3" spans="2:11" ht="37.5" customHeight="1"/>
    <row r="4" spans="2:11" ht="28.5">
      <c r="B4" s="347" t="s">
        <v>106</v>
      </c>
      <c r="C4" s="347"/>
      <c r="D4" s="347"/>
      <c r="E4" s="347"/>
      <c r="F4" s="347"/>
      <c r="G4" s="34"/>
      <c r="H4" s="34"/>
      <c r="I4" s="34"/>
      <c r="J4" s="34"/>
      <c r="K4" s="34"/>
    </row>
    <row r="5" spans="2:11" ht="15" customHeight="1">
      <c r="C5" s="34"/>
      <c r="D5" s="34"/>
      <c r="E5" s="34"/>
      <c r="F5" s="34"/>
      <c r="H5" s="34"/>
      <c r="I5" s="34"/>
      <c r="J5" s="34"/>
      <c r="K5" s="34"/>
    </row>
    <row r="6" spans="2:11" ht="33" customHeight="1">
      <c r="B6" s="348" t="s">
        <v>107</v>
      </c>
      <c r="C6" s="348"/>
      <c r="D6" s="348"/>
      <c r="E6" s="348"/>
      <c r="F6" s="348"/>
      <c r="G6" s="35"/>
      <c r="H6" s="35"/>
      <c r="I6" s="35"/>
      <c r="J6" s="35"/>
      <c r="K6" s="35"/>
    </row>
    <row r="8" spans="2:11">
      <c r="B8" s="349" t="s">
        <v>108</v>
      </c>
      <c r="C8" s="349"/>
      <c r="D8" s="349"/>
      <c r="E8" s="349"/>
      <c r="F8" s="349"/>
      <c r="G8" s="36"/>
      <c r="H8" s="36"/>
      <c r="I8" s="36"/>
      <c r="J8" s="36"/>
      <c r="K8" s="36"/>
    </row>
    <row r="9" spans="2:11" ht="26.25" customHeight="1">
      <c r="B9" s="350"/>
      <c r="C9" s="350"/>
      <c r="D9" s="350"/>
      <c r="E9" s="350"/>
      <c r="F9" s="350"/>
    </row>
    <row r="11" spans="2:11" s="37" customFormat="1" ht="61.5" customHeight="1">
      <c r="B11" s="38" t="s">
        <v>109</v>
      </c>
      <c r="C11" s="351"/>
      <c r="D11" s="352"/>
      <c r="E11" s="352"/>
      <c r="F11" s="353"/>
      <c r="G11" s="41"/>
      <c r="H11" s="346"/>
      <c r="I11" s="346"/>
      <c r="J11" s="346"/>
      <c r="K11" s="346"/>
    </row>
    <row r="12" spans="2:11" s="37" customFormat="1" ht="45.75" customHeight="1">
      <c r="B12" s="42" t="s">
        <v>110</v>
      </c>
      <c r="C12" s="351"/>
      <c r="D12" s="352"/>
      <c r="E12" s="352"/>
      <c r="F12" s="353"/>
      <c r="G12" s="41"/>
      <c r="H12" s="346"/>
      <c r="I12" s="346"/>
      <c r="J12" s="346"/>
      <c r="K12" s="346"/>
    </row>
    <row r="13" spans="2:11" s="37" customFormat="1" ht="45.75" customHeight="1">
      <c r="B13" s="39" t="s">
        <v>111</v>
      </c>
      <c r="C13" s="39" t="s">
        <v>112</v>
      </c>
      <c r="D13" s="40"/>
      <c r="E13" s="40"/>
      <c r="F13" s="43" t="s">
        <v>113</v>
      </c>
      <c r="G13" s="41"/>
      <c r="H13" s="41"/>
      <c r="I13" s="41"/>
      <c r="J13" s="41"/>
      <c r="K13" s="44"/>
    </row>
    <row r="14" spans="2:11" s="37" customFormat="1">
      <c r="B14" s="40"/>
      <c r="F14" s="45"/>
      <c r="G14" s="41"/>
    </row>
    <row r="15" spans="2:11" s="37" customFormat="1" ht="45.75" customHeight="1">
      <c r="B15" s="46" t="s">
        <v>114</v>
      </c>
      <c r="C15" s="351"/>
      <c r="D15" s="352"/>
      <c r="E15" s="352"/>
      <c r="F15" s="353"/>
      <c r="G15" s="41"/>
      <c r="H15" s="346"/>
      <c r="I15" s="346"/>
      <c r="J15" s="346"/>
      <c r="K15" s="346"/>
    </row>
    <row r="16" spans="2:11" s="37" customFormat="1" ht="40.5" customHeight="1">
      <c r="B16" s="42" t="s">
        <v>115</v>
      </c>
      <c r="C16" s="351"/>
      <c r="D16" s="352"/>
      <c r="E16" s="352"/>
      <c r="F16" s="353"/>
      <c r="G16" s="41"/>
      <c r="H16" s="346"/>
      <c r="I16" s="346"/>
      <c r="J16" s="346"/>
      <c r="K16" s="346"/>
    </row>
    <row r="17" spans="2:11" s="37" customFormat="1" ht="35.25" customHeight="1">
      <c r="B17" s="355" t="s">
        <v>116</v>
      </c>
      <c r="C17" s="357" t="s">
        <v>117</v>
      </c>
      <c r="D17" s="358"/>
      <c r="E17" s="358"/>
      <c r="F17" s="359"/>
      <c r="G17" s="346"/>
      <c r="H17" s="346"/>
      <c r="I17" s="346"/>
      <c r="J17" s="346"/>
      <c r="K17" s="346"/>
    </row>
    <row r="18" spans="2:11" s="37" customFormat="1" ht="35.25" customHeight="1">
      <c r="B18" s="356"/>
      <c r="C18" s="360"/>
      <c r="D18" s="361"/>
      <c r="E18" s="361"/>
      <c r="F18" s="362"/>
      <c r="G18" s="346"/>
      <c r="H18" s="346"/>
      <c r="I18" s="346"/>
      <c r="J18" s="346"/>
      <c r="K18" s="346"/>
    </row>
    <row r="19" spans="2:11" ht="30" customHeight="1"/>
    <row r="20" spans="2:11" ht="33" customHeight="1">
      <c r="B20" s="363" t="s">
        <v>118</v>
      </c>
      <c r="C20" s="364"/>
      <c r="E20" s="30" t="s">
        <v>119</v>
      </c>
      <c r="G20" s="47"/>
      <c r="H20" s="47"/>
    </row>
    <row r="21" spans="2:11" ht="12" customHeight="1">
      <c r="B21" s="365"/>
      <c r="C21" s="366"/>
      <c r="G21" s="34"/>
      <c r="H21" s="34"/>
    </row>
    <row r="22" spans="2:11" ht="12" customHeight="1">
      <c r="B22" s="367"/>
      <c r="C22" s="368"/>
      <c r="E22" s="49"/>
      <c r="F22" s="50"/>
      <c r="G22" s="48"/>
      <c r="H22" s="34"/>
    </row>
    <row r="23" spans="2:11">
      <c r="B23" s="367"/>
      <c r="C23" s="368"/>
      <c r="E23" s="371" t="s">
        <v>120</v>
      </c>
      <c r="F23" s="372"/>
      <c r="G23" s="48"/>
      <c r="H23" s="34"/>
      <c r="J23" s="373"/>
      <c r="K23" s="373"/>
    </row>
    <row r="24" spans="2:11">
      <c r="B24" s="367"/>
      <c r="C24" s="368"/>
      <c r="E24" s="374" t="s">
        <v>121</v>
      </c>
      <c r="F24" s="375"/>
      <c r="G24" s="48"/>
      <c r="H24" s="34"/>
      <c r="J24" s="376"/>
      <c r="K24" s="376"/>
    </row>
    <row r="25" spans="2:11" ht="14.25" customHeight="1">
      <c r="B25" s="367"/>
      <c r="C25" s="368"/>
      <c r="E25" s="51"/>
      <c r="F25" s="52"/>
      <c r="G25" s="48"/>
      <c r="H25" s="34"/>
    </row>
    <row r="26" spans="2:11" ht="27.75" customHeight="1">
      <c r="B26" s="367"/>
      <c r="C26" s="368"/>
      <c r="G26" s="34"/>
      <c r="H26" s="34"/>
    </row>
    <row r="27" spans="2:11" ht="38.25" customHeight="1">
      <c r="B27" s="367"/>
      <c r="C27" s="368"/>
      <c r="G27" s="34"/>
      <c r="H27" s="34"/>
    </row>
    <row r="28" spans="2:11" ht="37.5" customHeight="1">
      <c r="B28" s="369"/>
      <c r="C28" s="370"/>
      <c r="G28" s="34"/>
      <c r="H28" s="34"/>
    </row>
    <row r="30" spans="2:11">
      <c r="B30" s="53" t="s">
        <v>122</v>
      </c>
      <c r="G30" s="53"/>
    </row>
    <row r="31" spans="2:11">
      <c r="B31" s="53" t="s">
        <v>123</v>
      </c>
      <c r="G31" s="53"/>
    </row>
    <row r="32" spans="2:11">
      <c r="B32" s="53" t="s">
        <v>124</v>
      </c>
      <c r="G32" s="53"/>
    </row>
    <row r="33" spans="2:7">
      <c r="B33" s="53" t="s">
        <v>125</v>
      </c>
      <c r="G33" s="53"/>
    </row>
    <row r="34" spans="2:7">
      <c r="B34" s="53" t="s">
        <v>126</v>
      </c>
      <c r="G34" s="53"/>
    </row>
    <row r="35" spans="2:7" ht="19.5" customHeight="1">
      <c r="B35" s="354" t="s">
        <v>127</v>
      </c>
      <c r="C35" s="354"/>
      <c r="D35" s="354"/>
      <c r="E35" s="354"/>
      <c r="F35" s="354"/>
      <c r="G35" s="53"/>
    </row>
    <row r="36" spans="2:7" ht="6" customHeight="1">
      <c r="B36" s="53"/>
      <c r="G36" s="53"/>
    </row>
    <row r="37" spans="2:7">
      <c r="B37" s="53"/>
      <c r="G37" s="53"/>
    </row>
    <row r="38" spans="2:7">
      <c r="B38" s="53"/>
      <c r="G38" s="53"/>
    </row>
  </sheetData>
  <mergeCells count="23">
    <mergeCell ref="B35:F35"/>
    <mergeCell ref="B17:B18"/>
    <mergeCell ref="C17:F18"/>
    <mergeCell ref="G17:G18"/>
    <mergeCell ref="H17:K18"/>
    <mergeCell ref="B20:C20"/>
    <mergeCell ref="B21:C28"/>
    <mergeCell ref="E23:F23"/>
    <mergeCell ref="J23:K23"/>
    <mergeCell ref="E24:F24"/>
    <mergeCell ref="J24:K24"/>
    <mergeCell ref="C12:F12"/>
    <mergeCell ref="H12:K12"/>
    <mergeCell ref="C15:F15"/>
    <mergeCell ref="H15:K15"/>
    <mergeCell ref="C16:F16"/>
    <mergeCell ref="H16:K16"/>
    <mergeCell ref="H11:K11"/>
    <mergeCell ref="B4:F4"/>
    <mergeCell ref="B6:F6"/>
    <mergeCell ref="B8:F8"/>
    <mergeCell ref="B9:F9"/>
    <mergeCell ref="C11:F11"/>
  </mergeCells>
  <phoneticPr fontId="11"/>
  <printOptions horizontalCentered="1"/>
  <pageMargins left="0.48" right="0.52" top="0.70866141732283472" bottom="0.56000000000000005" header="0.39370078740157483" footer="0.39370078740157483"/>
  <pageSetup paperSize="9" scale="83" firstPageNumber="3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topLeftCell="A7" zoomScaleNormal="100" zoomScaleSheetLayoutView="100" workbookViewId="0">
      <selection activeCell="A4" sqref="A4:I4"/>
    </sheetView>
  </sheetViews>
  <sheetFormatPr defaultRowHeight="13.5"/>
  <cols>
    <col min="9" max="9" width="6.875" customWidth="1"/>
    <col min="10" max="10" width="9.625" customWidth="1"/>
  </cols>
  <sheetData>
    <row r="1" spans="1:14" ht="17.25">
      <c r="A1" s="380" t="s">
        <v>158</v>
      </c>
      <c r="B1" s="380"/>
      <c r="C1" s="380"/>
      <c r="D1" s="380"/>
      <c r="E1" s="380"/>
      <c r="F1" s="380"/>
      <c r="G1" s="380"/>
      <c r="H1" s="380"/>
      <c r="I1" s="380"/>
      <c r="J1" s="380"/>
    </row>
    <row r="2" spans="1:14">
      <c r="A2" s="67"/>
      <c r="B2" s="67"/>
      <c r="C2" s="67"/>
      <c r="D2" s="67"/>
      <c r="E2" s="67"/>
      <c r="F2" s="67"/>
      <c r="G2" s="377" t="s">
        <v>236</v>
      </c>
      <c r="H2" s="377"/>
      <c r="I2" s="377"/>
      <c r="J2" s="377"/>
    </row>
    <row r="3" spans="1:14">
      <c r="A3" s="67"/>
      <c r="B3" s="67"/>
      <c r="C3" s="67"/>
      <c r="D3" s="67"/>
      <c r="E3" s="67"/>
      <c r="F3" s="67"/>
      <c r="G3" s="67"/>
      <c r="H3" s="67"/>
      <c r="I3" s="67"/>
    </row>
    <row r="4" spans="1:14">
      <c r="A4" s="377" t="s">
        <v>237</v>
      </c>
      <c r="B4" s="377"/>
      <c r="C4" s="377"/>
      <c r="D4" s="377"/>
      <c r="E4" s="377"/>
      <c r="F4" s="377"/>
      <c r="G4" s="377"/>
      <c r="H4" s="377"/>
      <c r="I4" s="377"/>
    </row>
    <row r="5" spans="1:14">
      <c r="A5" s="69"/>
      <c r="B5" s="69"/>
      <c r="C5" s="69"/>
      <c r="D5" s="69"/>
      <c r="E5" s="69"/>
      <c r="F5" s="69"/>
      <c r="G5" s="69"/>
      <c r="H5" s="69"/>
      <c r="I5" s="69"/>
    </row>
    <row r="6" spans="1:14">
      <c r="A6" s="67"/>
      <c r="B6" s="67"/>
      <c r="C6" s="67"/>
      <c r="D6" s="67"/>
      <c r="E6" s="65" t="s">
        <v>159</v>
      </c>
      <c r="F6" s="65"/>
      <c r="G6" s="65"/>
      <c r="H6" s="65"/>
      <c r="I6" s="65"/>
      <c r="J6" s="70"/>
    </row>
    <row r="7" spans="1:14">
      <c r="A7" s="67"/>
      <c r="B7" s="67"/>
      <c r="C7" s="67"/>
      <c r="D7" s="67"/>
      <c r="E7" s="381" t="s">
        <v>180</v>
      </c>
      <c r="F7" s="381"/>
      <c r="G7" s="381"/>
      <c r="H7" s="381"/>
      <c r="I7" s="381"/>
      <c r="J7" s="381"/>
    </row>
    <row r="8" spans="1:14">
      <c r="A8" s="67"/>
      <c r="B8" s="67"/>
      <c r="C8" s="67"/>
      <c r="D8" s="67"/>
      <c r="E8" s="381" t="s">
        <v>181</v>
      </c>
      <c r="F8" s="381"/>
      <c r="G8" s="381"/>
      <c r="H8" s="381"/>
      <c r="I8" s="381"/>
      <c r="J8" s="381"/>
    </row>
    <row r="9" spans="1:14">
      <c r="A9" s="67"/>
      <c r="B9" s="67"/>
      <c r="C9" s="67"/>
      <c r="D9" s="67"/>
      <c r="E9" s="381" t="s">
        <v>160</v>
      </c>
      <c r="F9" s="381"/>
      <c r="G9" s="381"/>
      <c r="H9" s="381"/>
      <c r="I9" s="381"/>
      <c r="J9" s="381"/>
    </row>
    <row r="10" spans="1:14">
      <c r="A10" s="67"/>
      <c r="B10" s="67"/>
      <c r="C10" s="67"/>
      <c r="D10" s="67"/>
      <c r="E10" s="382" t="s">
        <v>161</v>
      </c>
      <c r="F10" s="382"/>
      <c r="G10" s="382"/>
      <c r="H10" s="382"/>
      <c r="I10" s="382"/>
      <c r="J10" s="382"/>
    </row>
    <row r="11" spans="1:14">
      <c r="A11" s="67"/>
      <c r="B11" s="67"/>
      <c r="C11" s="67"/>
      <c r="D11" s="67"/>
      <c r="E11" s="383" t="s">
        <v>162</v>
      </c>
      <c r="F11" s="383"/>
      <c r="G11" s="383"/>
      <c r="H11" s="383"/>
      <c r="I11" s="383"/>
      <c r="J11" s="383"/>
    </row>
    <row r="12" spans="1:14">
      <c r="A12" s="67"/>
      <c r="B12" s="67"/>
      <c r="C12" s="67"/>
      <c r="D12" s="67"/>
      <c r="E12" s="383" t="s">
        <v>182</v>
      </c>
      <c r="F12" s="383"/>
      <c r="G12" s="383"/>
      <c r="H12" s="383"/>
      <c r="I12" s="383"/>
      <c r="J12" s="383"/>
    </row>
    <row r="13" spans="1:14">
      <c r="A13" s="67"/>
      <c r="B13" s="67"/>
      <c r="C13" s="67"/>
      <c r="D13" s="67"/>
      <c r="E13" s="67"/>
      <c r="F13" s="67"/>
      <c r="G13" s="67"/>
      <c r="H13" s="67"/>
      <c r="I13" s="67"/>
      <c r="J13" s="67"/>
      <c r="K13" s="67"/>
      <c r="L13" s="67"/>
      <c r="M13" s="67"/>
      <c r="N13" s="67"/>
    </row>
    <row r="14" spans="1:14">
      <c r="A14" s="68"/>
      <c r="B14" s="68"/>
      <c r="C14" s="68"/>
      <c r="D14" s="68"/>
      <c r="E14" s="68"/>
      <c r="F14" s="68"/>
      <c r="G14" s="68"/>
      <c r="H14" s="68"/>
      <c r="I14" s="68"/>
    </row>
    <row r="15" spans="1:14">
      <c r="A15" s="68"/>
      <c r="B15" s="68"/>
      <c r="C15" s="68"/>
      <c r="D15" s="68"/>
      <c r="E15" s="68"/>
      <c r="F15" s="68"/>
      <c r="G15" s="68"/>
      <c r="H15" s="68"/>
      <c r="I15" s="68"/>
    </row>
    <row r="16" spans="1:14" ht="13.5" customHeight="1">
      <c r="A16" s="379" t="s">
        <v>179</v>
      </c>
      <c r="B16" s="379"/>
      <c r="C16" s="379"/>
      <c r="D16" s="379"/>
      <c r="E16" s="379"/>
      <c r="F16" s="379"/>
      <c r="G16" s="379"/>
      <c r="H16" s="379"/>
      <c r="I16" s="379"/>
      <c r="J16" s="379"/>
    </row>
    <row r="17" spans="1:10">
      <c r="A17" s="379"/>
      <c r="B17" s="379"/>
      <c r="C17" s="379"/>
      <c r="D17" s="379"/>
      <c r="E17" s="379"/>
      <c r="F17" s="379"/>
      <c r="G17" s="379"/>
      <c r="H17" s="379"/>
      <c r="I17" s="379"/>
      <c r="J17" s="379"/>
    </row>
    <row r="18" spans="1:10">
      <c r="A18" s="379"/>
      <c r="B18" s="379"/>
      <c r="C18" s="379"/>
      <c r="D18" s="379"/>
      <c r="E18" s="379"/>
      <c r="F18" s="379"/>
      <c r="G18" s="379"/>
      <c r="H18" s="379"/>
      <c r="I18" s="379"/>
      <c r="J18" s="379"/>
    </row>
    <row r="19" spans="1:10">
      <c r="A19" s="67" t="s">
        <v>163</v>
      </c>
      <c r="B19" s="67"/>
      <c r="C19" s="67"/>
      <c r="D19" s="67"/>
      <c r="E19" s="67"/>
      <c r="F19" s="67"/>
      <c r="G19" s="67"/>
      <c r="H19" s="67"/>
      <c r="I19" s="67"/>
    </row>
    <row r="20" spans="1:10">
      <c r="A20" s="67"/>
      <c r="B20" s="67"/>
      <c r="C20" s="67"/>
      <c r="D20" s="67"/>
      <c r="E20" s="67"/>
      <c r="F20" s="67"/>
      <c r="G20" s="67"/>
      <c r="H20" s="67"/>
      <c r="I20" s="67"/>
    </row>
    <row r="21" spans="1:10">
      <c r="A21" s="67"/>
      <c r="B21" s="67"/>
      <c r="C21" s="67"/>
      <c r="D21" s="67"/>
      <c r="E21" s="67"/>
      <c r="F21" s="67"/>
      <c r="G21" s="67"/>
      <c r="H21" s="67"/>
      <c r="I21" s="67"/>
    </row>
    <row r="22" spans="1:10">
      <c r="A22" s="67"/>
      <c r="B22" s="67"/>
      <c r="C22" s="67"/>
      <c r="D22" s="67"/>
      <c r="E22" s="67"/>
      <c r="F22" s="67"/>
      <c r="G22" s="67"/>
      <c r="H22" s="67"/>
      <c r="I22" s="67"/>
    </row>
    <row r="23" spans="1:10">
      <c r="A23" s="67"/>
      <c r="B23" s="67"/>
      <c r="C23" s="67"/>
      <c r="D23" s="67"/>
      <c r="E23" s="67"/>
      <c r="F23" s="67"/>
      <c r="G23" s="67"/>
      <c r="H23" s="67"/>
      <c r="I23" s="67"/>
    </row>
    <row r="24" spans="1:10">
      <c r="A24" s="378" t="s">
        <v>164</v>
      </c>
      <c r="B24" s="378"/>
      <c r="C24" s="67"/>
      <c r="D24" s="67"/>
      <c r="E24" s="67"/>
      <c r="F24" s="67"/>
      <c r="G24" s="67"/>
      <c r="H24" s="67"/>
      <c r="I24" s="67"/>
    </row>
    <row r="25" spans="1:10">
      <c r="A25" s="67" t="s">
        <v>165</v>
      </c>
      <c r="B25" s="67"/>
      <c r="C25" s="67"/>
      <c r="D25" s="67"/>
      <c r="E25" s="67"/>
      <c r="F25" s="67"/>
      <c r="G25" s="67"/>
      <c r="H25" s="67"/>
      <c r="I25" s="67"/>
    </row>
    <row r="26" spans="1:10">
      <c r="A26" s="65" t="s">
        <v>166</v>
      </c>
      <c r="B26" s="65"/>
      <c r="C26" s="65"/>
      <c r="D26" s="65"/>
      <c r="E26" s="65"/>
      <c r="F26" s="65"/>
      <c r="G26" s="65"/>
      <c r="H26" s="65"/>
      <c r="I26" s="65"/>
      <c r="J26" s="70"/>
    </row>
    <row r="27" spans="1:10">
      <c r="A27" s="67" t="s">
        <v>167</v>
      </c>
      <c r="B27" s="67"/>
      <c r="C27" s="67"/>
      <c r="D27" s="67"/>
      <c r="E27" s="67"/>
      <c r="F27" s="67"/>
      <c r="G27" s="67"/>
      <c r="H27" s="67"/>
      <c r="I27" s="67"/>
    </row>
    <row r="28" spans="1:10">
      <c r="A28" s="65" t="s">
        <v>166</v>
      </c>
      <c r="B28" s="65"/>
      <c r="C28" s="65"/>
      <c r="D28" s="65"/>
      <c r="E28" s="65"/>
      <c r="F28" s="65"/>
      <c r="G28" s="65"/>
      <c r="H28" s="65"/>
      <c r="I28" s="65"/>
      <c r="J28" s="70"/>
    </row>
    <row r="29" spans="1:10">
      <c r="A29" s="67" t="s">
        <v>168</v>
      </c>
      <c r="B29" s="67"/>
      <c r="C29" s="67"/>
      <c r="D29" s="67"/>
      <c r="E29" s="67"/>
      <c r="F29" s="67"/>
      <c r="G29" s="67"/>
      <c r="H29" s="67"/>
      <c r="I29" s="67"/>
    </row>
    <row r="30" spans="1:10">
      <c r="A30" s="65" t="s">
        <v>166</v>
      </c>
      <c r="B30" s="65"/>
      <c r="C30" s="65"/>
      <c r="D30" s="65"/>
      <c r="E30" s="65"/>
      <c r="F30" s="65"/>
      <c r="G30" s="65"/>
      <c r="H30" s="65"/>
      <c r="I30" s="65"/>
      <c r="J30" s="70"/>
    </row>
    <row r="31" spans="1:10">
      <c r="A31" s="67" t="s">
        <v>169</v>
      </c>
      <c r="B31" s="67"/>
      <c r="C31" s="67"/>
      <c r="D31" s="67"/>
      <c r="E31" s="67"/>
      <c r="F31" s="67"/>
      <c r="G31" s="67"/>
      <c r="H31" s="67"/>
      <c r="I31" s="67"/>
    </row>
    <row r="32" spans="1:10">
      <c r="A32" s="65" t="s">
        <v>166</v>
      </c>
      <c r="B32" s="65"/>
      <c r="C32" s="65"/>
      <c r="D32" s="65"/>
      <c r="E32" s="65"/>
      <c r="F32" s="65"/>
      <c r="G32" s="65"/>
      <c r="H32" s="65"/>
      <c r="I32" s="65"/>
      <c r="J32" s="70"/>
    </row>
    <row r="33" spans="1:10">
      <c r="A33" s="71"/>
      <c r="B33" s="71"/>
      <c r="C33" s="71"/>
      <c r="D33" s="71"/>
      <c r="E33" s="71"/>
      <c r="F33" s="71"/>
      <c r="G33" s="71"/>
      <c r="H33" s="71"/>
      <c r="I33" s="71"/>
      <c r="J33" s="72"/>
    </row>
    <row r="34" spans="1:10">
      <c r="A34" s="65" t="s">
        <v>170</v>
      </c>
      <c r="B34" s="65"/>
      <c r="C34" s="65"/>
      <c r="D34" s="65"/>
      <c r="E34" s="65"/>
      <c r="F34" s="65" t="s">
        <v>178</v>
      </c>
      <c r="G34" s="65"/>
      <c r="H34" s="65"/>
      <c r="I34" s="65"/>
      <c r="J34" s="70"/>
    </row>
    <row r="35" spans="1:10">
      <c r="A35" s="67"/>
      <c r="B35" s="67"/>
      <c r="C35" s="67"/>
      <c r="D35" s="67"/>
      <c r="E35" s="67"/>
      <c r="F35" s="67"/>
      <c r="G35" s="67"/>
      <c r="H35" s="67"/>
      <c r="I35" s="67"/>
    </row>
    <row r="36" spans="1:10">
      <c r="A36" s="65" t="s">
        <v>171</v>
      </c>
      <c r="B36" s="65"/>
      <c r="C36" s="65"/>
      <c r="D36" s="65"/>
      <c r="E36" s="65"/>
      <c r="F36" s="65"/>
      <c r="G36" s="67"/>
      <c r="H36" s="67"/>
      <c r="I36" s="67"/>
    </row>
    <row r="37" spans="1:10">
      <c r="A37" s="67"/>
      <c r="B37" s="67"/>
      <c r="C37" s="67"/>
      <c r="D37" s="67"/>
      <c r="E37" s="67"/>
      <c r="F37" s="67"/>
      <c r="G37" s="67"/>
      <c r="H37" s="67"/>
      <c r="I37" s="67"/>
    </row>
    <row r="38" spans="1:10">
      <c r="A38" s="67"/>
      <c r="B38" s="67"/>
      <c r="C38" s="67"/>
      <c r="D38" s="67"/>
      <c r="E38" s="67"/>
      <c r="F38" s="67"/>
      <c r="G38" s="67"/>
      <c r="H38" s="67"/>
      <c r="I38" s="67"/>
    </row>
    <row r="39" spans="1:10" ht="14.25" thickBot="1">
      <c r="A39" s="67"/>
      <c r="B39" s="67"/>
      <c r="C39" s="67"/>
      <c r="D39" s="67"/>
      <c r="E39" s="67"/>
      <c r="F39" s="67"/>
      <c r="G39" s="67"/>
      <c r="H39" s="67"/>
      <c r="I39" s="67"/>
    </row>
    <row r="40" spans="1:10">
      <c r="A40" s="73" t="s">
        <v>172</v>
      </c>
      <c r="B40" s="74"/>
      <c r="C40" s="74"/>
      <c r="D40" s="74"/>
      <c r="E40" s="74"/>
      <c r="F40" s="74"/>
      <c r="G40" s="74"/>
      <c r="H40" s="74"/>
      <c r="I40" s="74"/>
      <c r="J40" s="75"/>
    </row>
    <row r="41" spans="1:10">
      <c r="A41" s="76" t="s">
        <v>173</v>
      </c>
      <c r="B41" s="65"/>
      <c r="C41" s="65"/>
      <c r="D41" s="65"/>
      <c r="E41" s="65" t="s">
        <v>174</v>
      </c>
      <c r="F41" s="65"/>
      <c r="G41" s="65"/>
      <c r="H41" s="65"/>
      <c r="I41" s="67"/>
      <c r="J41" s="77"/>
    </row>
    <row r="42" spans="1:10">
      <c r="A42" s="78" t="s">
        <v>175</v>
      </c>
      <c r="B42" s="66"/>
      <c r="C42" s="66"/>
      <c r="D42" s="66"/>
      <c r="E42" s="66"/>
      <c r="F42" s="66"/>
      <c r="G42" s="66"/>
      <c r="H42" s="66"/>
      <c r="I42" s="67"/>
      <c r="J42" s="77"/>
    </row>
    <row r="43" spans="1:10" ht="14.25" thickBot="1">
      <c r="A43" s="79" t="s">
        <v>176</v>
      </c>
      <c r="B43" s="64"/>
      <c r="C43" s="64"/>
      <c r="D43" s="64"/>
      <c r="E43" s="64" t="s">
        <v>177</v>
      </c>
      <c r="F43" s="64"/>
      <c r="G43" s="64"/>
      <c r="H43" s="64"/>
      <c r="I43" s="64"/>
      <c r="J43" s="80"/>
    </row>
    <row r="44" spans="1:10">
      <c r="A44" s="67"/>
      <c r="B44" s="67"/>
      <c r="C44" s="67"/>
      <c r="D44" s="67"/>
      <c r="E44" s="67"/>
      <c r="F44" s="67"/>
      <c r="G44" s="67"/>
      <c r="H44" s="67"/>
      <c r="I44" s="67"/>
    </row>
    <row r="45" spans="1:10">
      <c r="A45" s="67"/>
      <c r="B45" s="67"/>
      <c r="C45" s="67"/>
      <c r="D45" s="67"/>
      <c r="E45" s="67"/>
      <c r="F45" s="67"/>
      <c r="G45" s="67"/>
      <c r="H45" s="67"/>
      <c r="I45" s="67"/>
    </row>
  </sheetData>
  <mergeCells count="11">
    <mergeCell ref="A4:I4"/>
    <mergeCell ref="A24:B24"/>
    <mergeCell ref="A16:J18"/>
    <mergeCell ref="A1:J1"/>
    <mergeCell ref="G2:J2"/>
    <mergeCell ref="E7:J7"/>
    <mergeCell ref="E8:J8"/>
    <mergeCell ref="E9:J9"/>
    <mergeCell ref="E10:J10"/>
    <mergeCell ref="E11:J11"/>
    <mergeCell ref="E12:J12"/>
  </mergeCells>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topLeftCell="A13" zoomScaleNormal="100" workbookViewId="0">
      <selection activeCell="B6" sqref="B6:B7"/>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236" t="s">
        <v>243</v>
      </c>
      <c r="B1" s="236"/>
      <c r="C1" s="236"/>
      <c r="D1" s="236"/>
      <c r="E1" s="236"/>
      <c r="F1" s="236"/>
      <c r="G1" s="236"/>
      <c r="H1" s="236"/>
      <c r="I1" s="236"/>
      <c r="J1" s="236"/>
      <c r="K1" s="236"/>
    </row>
    <row r="2" spans="1:11" ht="13.5" customHeight="1"/>
    <row r="3" spans="1:11">
      <c r="A3" s="184" t="s">
        <v>235</v>
      </c>
      <c r="B3" s="184"/>
      <c r="I3" s="234"/>
      <c r="J3" s="234"/>
      <c r="K3" s="234"/>
    </row>
    <row r="4" spans="1:11" ht="14.25" thickBot="1">
      <c r="A4" s="233" t="s">
        <v>234</v>
      </c>
      <c r="B4" s="233"/>
      <c r="C4" s="233"/>
      <c r="D4" s="233"/>
      <c r="E4" s="233"/>
      <c r="F4" s="233"/>
      <c r="H4" s="9" t="s">
        <v>215</v>
      </c>
      <c r="I4" s="235"/>
      <c r="J4" s="235"/>
      <c r="K4" s="235"/>
    </row>
    <row r="6" spans="1:11" ht="15" customHeight="1">
      <c r="A6" s="237" t="s">
        <v>80</v>
      </c>
      <c r="B6" s="237" t="s">
        <v>20</v>
      </c>
      <c r="C6" s="237" t="s">
        <v>81</v>
      </c>
      <c r="D6" s="237" t="s">
        <v>82</v>
      </c>
      <c r="E6" s="237" t="s">
        <v>57</v>
      </c>
      <c r="F6" s="237" t="s">
        <v>83</v>
      </c>
      <c r="G6" s="19" t="s">
        <v>84</v>
      </c>
      <c r="H6" s="21" t="s">
        <v>85</v>
      </c>
      <c r="I6" s="23" t="s">
        <v>86</v>
      </c>
      <c r="J6" s="19" t="s">
        <v>156</v>
      </c>
      <c r="K6" s="237" t="s">
        <v>87</v>
      </c>
    </row>
    <row r="7" spans="1:11" ht="15" customHeight="1">
      <c r="A7" s="238"/>
      <c r="B7" s="238"/>
      <c r="C7" s="238"/>
      <c r="D7" s="238"/>
      <c r="E7" s="238"/>
      <c r="F7" s="238"/>
      <c r="G7" s="20" t="s">
        <v>88</v>
      </c>
      <c r="H7" s="22" t="s">
        <v>89</v>
      </c>
      <c r="I7" s="24" t="s">
        <v>90</v>
      </c>
      <c r="J7" s="20" t="s">
        <v>91</v>
      </c>
      <c r="K7" s="238"/>
    </row>
    <row r="8" spans="1:11" ht="18" customHeight="1">
      <c r="A8" s="237">
        <v>1</v>
      </c>
      <c r="B8" s="237"/>
      <c r="C8" s="239"/>
      <c r="D8" s="239"/>
      <c r="E8" s="239"/>
      <c r="F8" s="239"/>
      <c r="G8" s="239"/>
      <c r="H8" s="2" t="s">
        <v>92</v>
      </c>
      <c r="I8" s="244"/>
      <c r="J8" s="243"/>
      <c r="K8" s="239"/>
    </row>
    <row r="9" spans="1:11" ht="18" customHeight="1">
      <c r="A9" s="238"/>
      <c r="B9" s="238"/>
      <c r="C9" s="240"/>
      <c r="D9" s="240"/>
      <c r="E9" s="240"/>
      <c r="F9" s="240"/>
      <c r="G9" s="240"/>
      <c r="H9" s="20" t="s">
        <v>93</v>
      </c>
      <c r="I9" s="245"/>
      <c r="J9" s="240"/>
      <c r="K9" s="240"/>
    </row>
    <row r="10" spans="1:11" ht="18" customHeight="1">
      <c r="A10" s="237">
        <v>2</v>
      </c>
      <c r="B10" s="237"/>
      <c r="C10" s="239"/>
      <c r="D10" s="239"/>
      <c r="E10" s="239"/>
      <c r="F10" s="239"/>
      <c r="G10" s="239"/>
      <c r="H10" s="2" t="s">
        <v>92</v>
      </c>
      <c r="I10" s="241"/>
      <c r="J10" s="243"/>
      <c r="K10" s="239"/>
    </row>
    <row r="11" spans="1:11" ht="18" customHeight="1">
      <c r="A11" s="238"/>
      <c r="B11" s="238"/>
      <c r="C11" s="240"/>
      <c r="D11" s="240"/>
      <c r="E11" s="240"/>
      <c r="F11" s="240"/>
      <c r="G11" s="240"/>
      <c r="H11" s="20" t="s">
        <v>93</v>
      </c>
      <c r="I11" s="242"/>
      <c r="J11" s="240"/>
      <c r="K11" s="240"/>
    </row>
    <row r="12" spans="1:11" ht="18" customHeight="1">
      <c r="A12" s="237">
        <v>3</v>
      </c>
      <c r="B12" s="237"/>
      <c r="C12" s="239"/>
      <c r="D12" s="239"/>
      <c r="E12" s="239"/>
      <c r="F12" s="239"/>
      <c r="G12" s="239"/>
      <c r="H12" s="2" t="s">
        <v>92</v>
      </c>
      <c r="I12" s="239"/>
      <c r="J12" s="243"/>
      <c r="K12" s="239"/>
    </row>
    <row r="13" spans="1:11" ht="18" customHeight="1">
      <c r="A13" s="238"/>
      <c r="B13" s="238"/>
      <c r="C13" s="240"/>
      <c r="D13" s="240"/>
      <c r="E13" s="240"/>
      <c r="F13" s="240"/>
      <c r="G13" s="240"/>
      <c r="H13" s="20" t="s">
        <v>93</v>
      </c>
      <c r="I13" s="240"/>
      <c r="J13" s="240"/>
      <c r="K13" s="240"/>
    </row>
    <row r="14" spans="1:11" ht="18" customHeight="1">
      <c r="A14" s="237">
        <v>4</v>
      </c>
      <c r="B14" s="237"/>
      <c r="C14" s="239"/>
      <c r="D14" s="239"/>
      <c r="E14" s="239"/>
      <c r="F14" s="239"/>
      <c r="G14" s="239"/>
      <c r="H14" s="2" t="s">
        <v>92</v>
      </c>
      <c r="I14" s="239"/>
      <c r="J14" s="239"/>
      <c r="K14" s="239"/>
    </row>
    <row r="15" spans="1:11" ht="18" customHeight="1">
      <c r="A15" s="238"/>
      <c r="B15" s="238"/>
      <c r="C15" s="240"/>
      <c r="D15" s="240"/>
      <c r="E15" s="240"/>
      <c r="F15" s="240"/>
      <c r="G15" s="240"/>
      <c r="H15" s="20" t="s">
        <v>93</v>
      </c>
      <c r="I15" s="240"/>
      <c r="J15" s="240"/>
      <c r="K15" s="240"/>
    </row>
    <row r="16" spans="1:11" ht="18" customHeight="1">
      <c r="A16" s="237">
        <v>5</v>
      </c>
      <c r="B16" s="237"/>
      <c r="C16" s="239"/>
      <c r="D16" s="239"/>
      <c r="E16" s="239"/>
      <c r="F16" s="239"/>
      <c r="G16" s="239"/>
      <c r="H16" s="2" t="s">
        <v>92</v>
      </c>
      <c r="I16" s="239"/>
      <c r="J16" s="239"/>
      <c r="K16" s="239"/>
    </row>
    <row r="17" spans="1:11" ht="18" customHeight="1">
      <c r="A17" s="238"/>
      <c r="B17" s="238"/>
      <c r="C17" s="240"/>
      <c r="D17" s="240"/>
      <c r="E17" s="240"/>
      <c r="F17" s="240"/>
      <c r="G17" s="240"/>
      <c r="H17" s="20" t="s">
        <v>93</v>
      </c>
      <c r="I17" s="240"/>
      <c r="J17" s="240"/>
      <c r="K17" s="240"/>
    </row>
    <row r="18" spans="1:11" ht="18" customHeight="1">
      <c r="A18" s="237">
        <v>6</v>
      </c>
      <c r="B18" s="237"/>
      <c r="C18" s="239"/>
      <c r="D18" s="239"/>
      <c r="E18" s="239"/>
      <c r="F18" s="239"/>
      <c r="G18" s="239"/>
      <c r="H18" s="2" t="s">
        <v>92</v>
      </c>
      <c r="I18" s="239"/>
      <c r="J18" s="239"/>
      <c r="K18" s="239"/>
    </row>
    <row r="19" spans="1:11" ht="18" customHeight="1">
      <c r="A19" s="238"/>
      <c r="B19" s="238"/>
      <c r="C19" s="240"/>
      <c r="D19" s="240"/>
      <c r="E19" s="240"/>
      <c r="F19" s="240"/>
      <c r="G19" s="240"/>
      <c r="H19" s="20" t="s">
        <v>93</v>
      </c>
      <c r="I19" s="240"/>
      <c r="J19" s="240"/>
      <c r="K19" s="240"/>
    </row>
    <row r="20" spans="1:11" ht="18" customHeight="1">
      <c r="A20" s="237">
        <v>7</v>
      </c>
      <c r="B20" s="237"/>
      <c r="C20" s="239"/>
      <c r="D20" s="239"/>
      <c r="E20" s="239"/>
      <c r="F20" s="239"/>
      <c r="G20" s="239"/>
      <c r="H20" s="2" t="s">
        <v>92</v>
      </c>
      <c r="I20" s="239"/>
      <c r="J20" s="239"/>
      <c r="K20" s="239"/>
    </row>
    <row r="21" spans="1:11" ht="18" customHeight="1">
      <c r="A21" s="238"/>
      <c r="B21" s="238"/>
      <c r="C21" s="240"/>
      <c r="D21" s="240"/>
      <c r="E21" s="240"/>
      <c r="F21" s="240"/>
      <c r="G21" s="240"/>
      <c r="H21" s="20" t="s">
        <v>93</v>
      </c>
      <c r="I21" s="240"/>
      <c r="J21" s="240"/>
      <c r="K21" s="240"/>
    </row>
    <row r="22" spans="1:11" ht="18" customHeight="1">
      <c r="A22" s="237">
        <v>8</v>
      </c>
      <c r="B22" s="237"/>
      <c r="C22" s="239"/>
      <c r="D22" s="239"/>
      <c r="E22" s="239"/>
      <c r="F22" s="239"/>
      <c r="G22" s="239"/>
      <c r="H22" s="2" t="s">
        <v>92</v>
      </c>
      <c r="I22" s="239"/>
      <c r="J22" s="239"/>
      <c r="K22" s="239"/>
    </row>
    <row r="23" spans="1:11" ht="18" customHeight="1">
      <c r="A23" s="238"/>
      <c r="B23" s="238"/>
      <c r="C23" s="240"/>
      <c r="D23" s="240"/>
      <c r="E23" s="240"/>
      <c r="F23" s="240"/>
      <c r="G23" s="240"/>
      <c r="H23" s="20" t="s">
        <v>93</v>
      </c>
      <c r="I23" s="240"/>
      <c r="J23" s="240"/>
      <c r="K23" s="240"/>
    </row>
    <row r="24" spans="1:11" ht="18" customHeight="1">
      <c r="A24" s="237">
        <v>9</v>
      </c>
      <c r="B24" s="237"/>
      <c r="C24" s="239"/>
      <c r="D24" s="239"/>
      <c r="E24" s="239"/>
      <c r="F24" s="239"/>
      <c r="G24" s="239"/>
      <c r="H24" s="2" t="s">
        <v>92</v>
      </c>
      <c r="I24" s="239"/>
      <c r="J24" s="239"/>
      <c r="K24" s="239"/>
    </row>
    <row r="25" spans="1:11" ht="18" customHeight="1">
      <c r="A25" s="238"/>
      <c r="B25" s="238"/>
      <c r="C25" s="240"/>
      <c r="D25" s="240"/>
      <c r="E25" s="240"/>
      <c r="F25" s="240"/>
      <c r="G25" s="240"/>
      <c r="H25" s="20" t="s">
        <v>93</v>
      </c>
      <c r="I25" s="240"/>
      <c r="J25" s="240"/>
      <c r="K25" s="240"/>
    </row>
    <row r="26" spans="1:11" ht="18" customHeight="1">
      <c r="A26" s="237">
        <v>10</v>
      </c>
      <c r="B26" s="237"/>
      <c r="C26" s="239"/>
      <c r="D26" s="239"/>
      <c r="E26" s="239"/>
      <c r="F26" s="239"/>
      <c r="G26" s="239"/>
      <c r="H26" s="2" t="s">
        <v>92</v>
      </c>
      <c r="I26" s="239"/>
      <c r="J26" s="239"/>
      <c r="K26" s="239"/>
    </row>
    <row r="27" spans="1:11" ht="18" customHeight="1">
      <c r="A27" s="238"/>
      <c r="B27" s="238"/>
      <c r="C27" s="240"/>
      <c r="D27" s="240"/>
      <c r="E27" s="240"/>
      <c r="F27" s="240"/>
      <c r="G27" s="240"/>
      <c r="H27" s="20" t="s">
        <v>93</v>
      </c>
      <c r="I27" s="240"/>
      <c r="J27" s="240"/>
      <c r="K27" s="240"/>
    </row>
    <row r="29" spans="1:11">
      <c r="A29" t="s">
        <v>188</v>
      </c>
    </row>
    <row r="30" spans="1:11">
      <c r="B30" t="s">
        <v>94</v>
      </c>
    </row>
    <row r="31" spans="1:11">
      <c r="B31" t="s">
        <v>95</v>
      </c>
    </row>
    <row r="32" spans="1:11">
      <c r="A32" t="s">
        <v>189</v>
      </c>
    </row>
    <row r="33" spans="1:1">
      <c r="A33" t="s">
        <v>157</v>
      </c>
    </row>
    <row r="34" spans="1:1">
      <c r="A34" s="189" t="s">
        <v>233</v>
      </c>
    </row>
  </sheetData>
  <mergeCells count="110">
    <mergeCell ref="A6:A7"/>
    <mergeCell ref="B6:B7"/>
    <mergeCell ref="C6:C7"/>
    <mergeCell ref="D6:D7"/>
    <mergeCell ref="E6:E7"/>
    <mergeCell ref="F6:F7"/>
    <mergeCell ref="A8:A9"/>
    <mergeCell ref="B8:B9"/>
    <mergeCell ref="C8:C9"/>
    <mergeCell ref="D8:D9"/>
    <mergeCell ref="E8:E9"/>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I14:I15"/>
    <mergeCell ref="J14:J15"/>
    <mergeCell ref="K14:K15"/>
    <mergeCell ref="G12:G13"/>
    <mergeCell ref="I12:I13"/>
    <mergeCell ref="G10:G11"/>
    <mergeCell ref="I10:I11"/>
    <mergeCell ref="J12:J13"/>
    <mergeCell ref="K12:K13"/>
    <mergeCell ref="J10:J11"/>
    <mergeCell ref="K10:K11"/>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F16:F17"/>
    <mergeCell ref="F18:F19"/>
    <mergeCell ref="G22:G23"/>
    <mergeCell ref="I22:I23"/>
    <mergeCell ref="J22:J23"/>
    <mergeCell ref="K22:K23"/>
    <mergeCell ref="G20:G21"/>
    <mergeCell ref="I20:I21"/>
    <mergeCell ref="J20:J21"/>
    <mergeCell ref="K20:K21"/>
    <mergeCell ref="F20:F21"/>
    <mergeCell ref="F22:F23"/>
    <mergeCell ref="A22:A23"/>
    <mergeCell ref="B22:B23"/>
    <mergeCell ref="C22:C23"/>
    <mergeCell ref="D22:D23"/>
    <mergeCell ref="E22:E23"/>
    <mergeCell ref="A20:A21"/>
    <mergeCell ref="B20:B21"/>
    <mergeCell ref="C20:C21"/>
    <mergeCell ref="D20:D21"/>
    <mergeCell ref="E20:E21"/>
    <mergeCell ref="A4:F4"/>
    <mergeCell ref="I3:K4"/>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s>
  <phoneticPr fontId="11"/>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view="pageBreakPreview" topLeftCell="A16" zoomScaleNormal="100" zoomScaleSheetLayoutView="100" workbookViewId="0">
      <selection activeCell="B30" sqref="B30"/>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6" t="s">
        <v>244</v>
      </c>
      <c r="B1" s="246"/>
      <c r="C1" s="246"/>
      <c r="D1" s="246"/>
      <c r="E1" s="246"/>
    </row>
    <row r="2" spans="1:5">
      <c r="C2" s="247">
        <f>入厩届!I3</f>
        <v>0</v>
      </c>
      <c r="D2" s="247"/>
      <c r="E2" s="247"/>
    </row>
    <row r="3" spans="1:5" ht="14.25" thickBot="1">
      <c r="A3" s="4"/>
      <c r="B3" s="200" t="s">
        <v>216</v>
      </c>
      <c r="C3" s="248"/>
      <c r="D3" s="248"/>
      <c r="E3" s="248"/>
    </row>
    <row r="4" spans="1:5">
      <c r="A4" s="4"/>
    </row>
    <row r="5" spans="1:5" ht="20.100000000000001" customHeight="1">
      <c r="A5" s="26" t="s">
        <v>54</v>
      </c>
      <c r="B5" s="26" t="s">
        <v>55</v>
      </c>
      <c r="C5" s="26" t="s">
        <v>56</v>
      </c>
      <c r="D5" s="26" t="s">
        <v>57</v>
      </c>
      <c r="E5" s="26" t="s">
        <v>58</v>
      </c>
    </row>
    <row r="6" spans="1:5" ht="20.100000000000001" customHeight="1">
      <c r="A6" s="26">
        <v>1</v>
      </c>
      <c r="B6" s="171"/>
      <c r="C6" s="26" t="str">
        <f t="shared" ref="C6:C20" si="0">PHONETIC(B6)</f>
        <v/>
      </c>
      <c r="D6" s="26"/>
      <c r="E6" s="171"/>
    </row>
    <row r="7" spans="1:5" ht="20.100000000000001" customHeight="1">
      <c r="A7" s="26">
        <v>2</v>
      </c>
      <c r="B7" s="171"/>
      <c r="C7" s="26" t="str">
        <f t="shared" si="0"/>
        <v/>
      </c>
      <c r="D7" s="26"/>
      <c r="E7" s="171"/>
    </row>
    <row r="8" spans="1:5" ht="20.100000000000001" customHeight="1">
      <c r="A8" s="26">
        <v>3</v>
      </c>
      <c r="B8" s="171"/>
      <c r="C8" s="26" t="str">
        <f t="shared" si="0"/>
        <v/>
      </c>
      <c r="D8" s="26"/>
      <c r="E8" s="26"/>
    </row>
    <row r="9" spans="1:5" ht="20.100000000000001" customHeight="1">
      <c r="A9" s="26">
        <v>4</v>
      </c>
      <c r="B9" s="171"/>
      <c r="C9" s="26" t="str">
        <f t="shared" si="0"/>
        <v/>
      </c>
      <c r="D9" s="26"/>
      <c r="E9" s="26"/>
    </row>
    <row r="10" spans="1:5" ht="20.100000000000001" customHeight="1">
      <c r="A10" s="26">
        <v>5</v>
      </c>
      <c r="B10" s="171"/>
      <c r="C10" s="26" t="str">
        <f t="shared" si="0"/>
        <v/>
      </c>
      <c r="D10" s="26"/>
      <c r="E10" s="26"/>
    </row>
    <row r="11" spans="1:5" ht="20.100000000000001" customHeight="1">
      <c r="A11" s="26">
        <v>6</v>
      </c>
      <c r="B11" s="171"/>
      <c r="C11" s="26" t="str">
        <f t="shared" si="0"/>
        <v/>
      </c>
      <c r="D11" s="26"/>
      <c r="E11" s="26"/>
    </row>
    <row r="12" spans="1:5" ht="20.100000000000001" customHeight="1">
      <c r="A12" s="26">
        <v>7</v>
      </c>
      <c r="B12" s="171"/>
      <c r="C12" s="26" t="str">
        <f t="shared" si="0"/>
        <v/>
      </c>
      <c r="D12" s="26"/>
      <c r="E12" s="26"/>
    </row>
    <row r="13" spans="1:5" ht="20.100000000000001" customHeight="1">
      <c r="A13" s="26">
        <v>8</v>
      </c>
      <c r="B13" s="171"/>
      <c r="C13" s="26" t="str">
        <f t="shared" si="0"/>
        <v/>
      </c>
      <c r="D13" s="26"/>
      <c r="E13" s="26"/>
    </row>
    <row r="14" spans="1:5" ht="20.100000000000001" customHeight="1">
      <c r="A14" s="26">
        <v>9</v>
      </c>
      <c r="B14" s="171"/>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1"/>
      <c r="C24" s="26" t="str">
        <f>PHONETIC(B24)</f>
        <v/>
      </c>
    </row>
    <row r="25" spans="1:5" ht="20.100000000000001" customHeight="1">
      <c r="A25" s="26">
        <v>2</v>
      </c>
      <c r="B25" s="171"/>
      <c r="C25" s="26"/>
    </row>
    <row r="26" spans="1:5" ht="20.100000000000001" customHeight="1">
      <c r="A26" s="26">
        <v>3</v>
      </c>
      <c r="B26" s="171"/>
      <c r="C26" s="26" t="str">
        <f t="shared" ref="C26:C33" si="1">PHONETIC(B26)</f>
        <v/>
      </c>
    </row>
    <row r="27" spans="1:5" ht="20.100000000000001" customHeight="1">
      <c r="A27" s="26">
        <v>4</v>
      </c>
      <c r="B27" s="171"/>
      <c r="C27" s="26" t="str">
        <f t="shared" si="1"/>
        <v/>
      </c>
    </row>
    <row r="28" spans="1:5" ht="20.100000000000001" customHeight="1">
      <c r="A28" s="26">
        <v>5</v>
      </c>
      <c r="B28" s="171"/>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9A23F-3F31-4FFE-8B67-51127E0A02EB}">
          <x14:formula1>
            <xm:f>入厩届!$B$8:$B$27</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0"/>
  <sheetViews>
    <sheetView view="pageBreakPreview" zoomScale="91" zoomScaleNormal="100" zoomScaleSheetLayoutView="91" workbookViewId="0">
      <selection activeCell="H4" sqref="H4:I5"/>
    </sheetView>
  </sheetViews>
  <sheetFormatPr defaultRowHeight="13.5"/>
  <cols>
    <col min="1" max="1" width="4" style="92" bestFit="1" customWidth="1"/>
    <col min="2" max="2" width="4.5" style="3" bestFit="1" customWidth="1"/>
    <col min="3" max="3" width="24.875" style="4" customWidth="1"/>
    <col min="4" max="7" width="13.625" style="92" customWidth="1"/>
    <col min="8" max="9" width="6.875" style="92" customWidth="1"/>
    <col min="10" max="10" width="11.625" style="4" customWidth="1"/>
    <col min="11" max="11" width="3.875" style="3" customWidth="1"/>
    <col min="12" max="12" width="3" style="92" customWidth="1"/>
    <col min="13" max="16384" width="9" style="92"/>
  </cols>
  <sheetData>
    <row r="1" spans="1:12" ht="18.75">
      <c r="A1" s="282" t="s">
        <v>245</v>
      </c>
      <c r="B1" s="282"/>
      <c r="C1" s="282"/>
      <c r="D1" s="282"/>
      <c r="E1" s="282"/>
      <c r="F1" s="282"/>
      <c r="G1" s="282"/>
      <c r="H1" s="282"/>
      <c r="I1" s="282"/>
      <c r="J1" s="282"/>
      <c r="K1" s="91"/>
    </row>
    <row r="2" spans="1:12" ht="17.100000000000001" customHeight="1">
      <c r="A2" s="247" t="s">
        <v>19</v>
      </c>
      <c r="B2" s="247"/>
      <c r="C2" s="247"/>
      <c r="D2" s="247"/>
      <c r="E2" s="247"/>
      <c r="F2" s="247"/>
      <c r="G2" s="247"/>
      <c r="H2" s="247"/>
      <c r="I2" s="247"/>
      <c r="J2" s="247"/>
    </row>
    <row r="4" spans="1:12" ht="21" customHeight="1">
      <c r="A4" s="283"/>
      <c r="B4" s="283"/>
      <c r="C4" s="93" t="s">
        <v>20</v>
      </c>
      <c r="D4" s="268"/>
      <c r="E4" s="268"/>
      <c r="F4" s="268"/>
      <c r="G4" s="268"/>
      <c r="H4" s="253"/>
      <c r="I4" s="250"/>
      <c r="J4" s="268"/>
      <c r="K4" s="268"/>
      <c r="L4" s="268"/>
    </row>
    <row r="5" spans="1:12" ht="21" customHeight="1">
      <c r="A5" s="283"/>
      <c r="B5" s="283"/>
      <c r="C5" s="95" t="s">
        <v>21</v>
      </c>
      <c r="D5" s="268"/>
      <c r="E5" s="268"/>
      <c r="F5" s="268"/>
      <c r="G5" s="268"/>
      <c r="H5" s="263"/>
      <c r="I5" s="252"/>
      <c r="J5" s="268"/>
      <c r="K5" s="268"/>
      <c r="L5" s="268"/>
    </row>
    <row r="6" spans="1:12" ht="24.75" customHeight="1">
      <c r="A6" s="277" t="s">
        <v>246</v>
      </c>
      <c r="B6" s="94">
        <v>1</v>
      </c>
      <c r="C6" s="96" t="s">
        <v>22</v>
      </c>
      <c r="D6" s="96"/>
      <c r="E6" s="96"/>
      <c r="F6" s="96"/>
      <c r="G6" s="96"/>
      <c r="H6" s="264"/>
      <c r="I6" s="265"/>
      <c r="J6" s="97" t="s">
        <v>201</v>
      </c>
      <c r="K6" s="98">
        <f>COUNTA(D6:I6)</f>
        <v>0</v>
      </c>
      <c r="L6" s="99" t="s">
        <v>131</v>
      </c>
    </row>
    <row r="7" spans="1:12" ht="24.75" customHeight="1">
      <c r="A7" s="278"/>
      <c r="B7" s="94">
        <v>2</v>
      </c>
      <c r="C7" s="96" t="s">
        <v>23</v>
      </c>
      <c r="D7" s="96"/>
      <c r="E7" s="96"/>
      <c r="F7" s="96"/>
      <c r="G7" s="96"/>
      <c r="H7" s="264"/>
      <c r="I7" s="265"/>
      <c r="J7" s="97" t="s">
        <v>128</v>
      </c>
      <c r="K7" s="98">
        <f t="shared" ref="K7:K36" si="0">COUNTA(D7:I7)</f>
        <v>0</v>
      </c>
      <c r="L7" s="99" t="s">
        <v>131</v>
      </c>
    </row>
    <row r="8" spans="1:12" ht="24.75" customHeight="1">
      <c r="A8" s="278"/>
      <c r="B8" s="94">
        <v>3</v>
      </c>
      <c r="C8" s="226" t="s">
        <v>24</v>
      </c>
      <c r="D8" s="96"/>
      <c r="E8" s="96"/>
      <c r="F8" s="96"/>
      <c r="G8" s="96"/>
      <c r="H8" s="264"/>
      <c r="I8" s="265"/>
      <c r="J8" s="97" t="s">
        <v>186</v>
      </c>
      <c r="K8" s="98">
        <f t="shared" si="0"/>
        <v>0</v>
      </c>
      <c r="L8" s="99" t="s">
        <v>131</v>
      </c>
    </row>
    <row r="9" spans="1:12" ht="24.75" customHeight="1">
      <c r="A9" s="278"/>
      <c r="B9" s="94">
        <v>4</v>
      </c>
      <c r="C9" s="100" t="s">
        <v>25</v>
      </c>
      <c r="D9" s="96"/>
      <c r="E9" s="96"/>
      <c r="F9" s="96"/>
      <c r="G9" s="96"/>
      <c r="H9" s="264"/>
      <c r="I9" s="265"/>
      <c r="J9" s="97" t="s">
        <v>201</v>
      </c>
      <c r="K9" s="98">
        <f t="shared" si="0"/>
        <v>0</v>
      </c>
      <c r="L9" s="99" t="s">
        <v>131</v>
      </c>
    </row>
    <row r="10" spans="1:12" ht="24.75" customHeight="1">
      <c r="A10" s="278"/>
      <c r="B10" s="94">
        <v>5</v>
      </c>
      <c r="C10" s="96" t="s">
        <v>26</v>
      </c>
      <c r="D10" s="96"/>
      <c r="E10" s="96"/>
      <c r="F10" s="96"/>
      <c r="G10" s="96"/>
      <c r="H10" s="264"/>
      <c r="I10" s="265"/>
      <c r="J10" s="97" t="s">
        <v>129</v>
      </c>
      <c r="K10" s="98">
        <f t="shared" si="0"/>
        <v>0</v>
      </c>
      <c r="L10" s="99" t="s">
        <v>131</v>
      </c>
    </row>
    <row r="11" spans="1:12" ht="24.75" customHeight="1">
      <c r="A11" s="278"/>
      <c r="B11" s="94">
        <v>6</v>
      </c>
      <c r="C11" s="226" t="s">
        <v>27</v>
      </c>
      <c r="D11" s="96"/>
      <c r="E11" s="96"/>
      <c r="F11" s="96"/>
      <c r="G11" s="96"/>
      <c r="H11" s="264"/>
      <c r="I11" s="265"/>
      <c r="J11" s="97" t="s">
        <v>186</v>
      </c>
      <c r="K11" s="98">
        <f t="shared" si="0"/>
        <v>0</v>
      </c>
      <c r="L11" s="99" t="s">
        <v>131</v>
      </c>
    </row>
    <row r="12" spans="1:12" ht="24.75" customHeight="1">
      <c r="A12" s="278"/>
      <c r="B12" s="94">
        <v>7</v>
      </c>
      <c r="C12" s="96" t="s">
        <v>28</v>
      </c>
      <c r="D12" s="96"/>
      <c r="E12" s="96"/>
      <c r="F12" s="96"/>
      <c r="G12" s="96"/>
      <c r="H12" s="264"/>
      <c r="I12" s="265"/>
      <c r="J12" s="97" t="s">
        <v>201</v>
      </c>
      <c r="K12" s="98">
        <f t="shared" si="0"/>
        <v>0</v>
      </c>
      <c r="L12" s="99" t="s">
        <v>131</v>
      </c>
    </row>
    <row r="13" spans="1:12" ht="24.75" customHeight="1">
      <c r="A13" s="278"/>
      <c r="B13" s="94">
        <v>8</v>
      </c>
      <c r="C13" s="96" t="s">
        <v>248</v>
      </c>
      <c r="D13" s="96"/>
      <c r="E13" s="96"/>
      <c r="F13" s="96"/>
      <c r="G13" s="96"/>
      <c r="H13" s="264"/>
      <c r="I13" s="265"/>
      <c r="J13" s="97" t="s">
        <v>128</v>
      </c>
      <c r="K13" s="98">
        <f t="shared" ref="K13" si="1">COUNTA(D13:I13)</f>
        <v>0</v>
      </c>
      <c r="L13" s="99" t="s">
        <v>131</v>
      </c>
    </row>
    <row r="14" spans="1:12" ht="24.75" customHeight="1">
      <c r="A14" s="278"/>
      <c r="B14" s="94">
        <v>9</v>
      </c>
      <c r="C14" s="226" t="s">
        <v>29</v>
      </c>
      <c r="D14" s="96"/>
      <c r="E14" s="96"/>
      <c r="F14" s="96"/>
      <c r="G14" s="96"/>
      <c r="H14" s="264"/>
      <c r="I14" s="265"/>
      <c r="J14" s="97" t="s">
        <v>186</v>
      </c>
      <c r="K14" s="98">
        <f t="shared" si="0"/>
        <v>0</v>
      </c>
      <c r="L14" s="99" t="s">
        <v>131</v>
      </c>
    </row>
    <row r="15" spans="1:12" ht="24.75" customHeight="1">
      <c r="A15" s="278"/>
      <c r="B15" s="94">
        <v>10</v>
      </c>
      <c r="C15" s="96" t="s">
        <v>30</v>
      </c>
      <c r="D15" s="96"/>
      <c r="E15" s="96"/>
      <c r="F15" s="96"/>
      <c r="G15" s="96"/>
      <c r="H15" s="264"/>
      <c r="I15" s="265"/>
      <c r="J15" s="97" t="s">
        <v>201</v>
      </c>
      <c r="K15" s="98">
        <f t="shared" si="0"/>
        <v>0</v>
      </c>
      <c r="L15" s="99" t="s">
        <v>131</v>
      </c>
    </row>
    <row r="16" spans="1:12" ht="24.75" customHeight="1">
      <c r="A16" s="278"/>
      <c r="B16" s="94">
        <v>11</v>
      </c>
      <c r="C16" s="96" t="s">
        <v>249</v>
      </c>
      <c r="D16" s="96"/>
      <c r="E16" s="96"/>
      <c r="F16" s="96"/>
      <c r="G16" s="96"/>
      <c r="H16" s="264"/>
      <c r="I16" s="265"/>
      <c r="J16" s="97" t="s">
        <v>201</v>
      </c>
      <c r="K16" s="98">
        <f t="shared" ref="K16" si="2">COUNTA(D16:I16)</f>
        <v>0</v>
      </c>
      <c r="L16" s="99" t="s">
        <v>131</v>
      </c>
    </row>
    <row r="17" spans="1:20" ht="24.75" customHeight="1">
      <c r="A17" s="278"/>
      <c r="B17" s="94">
        <v>12</v>
      </c>
      <c r="C17" s="101" t="s">
        <v>33</v>
      </c>
      <c r="D17" s="96"/>
      <c r="E17" s="96"/>
      <c r="F17" s="96"/>
      <c r="G17" s="96"/>
      <c r="H17" s="264"/>
      <c r="I17" s="265"/>
      <c r="J17" s="97" t="s">
        <v>202</v>
      </c>
      <c r="K17" s="98">
        <f t="shared" si="0"/>
        <v>0</v>
      </c>
      <c r="L17" s="99" t="s">
        <v>131</v>
      </c>
    </row>
    <row r="18" spans="1:20" ht="24.75" customHeight="1">
      <c r="A18" s="278"/>
      <c r="B18" s="94">
        <v>13</v>
      </c>
      <c r="C18" s="100" t="s">
        <v>34</v>
      </c>
      <c r="D18" s="96"/>
      <c r="E18" s="96"/>
      <c r="F18" s="96"/>
      <c r="G18" s="96"/>
      <c r="H18" s="264"/>
      <c r="I18" s="265"/>
      <c r="J18" s="97" t="s">
        <v>130</v>
      </c>
      <c r="K18" s="98">
        <f t="shared" si="0"/>
        <v>0</v>
      </c>
      <c r="L18" s="99" t="s">
        <v>131</v>
      </c>
    </row>
    <row r="19" spans="1:20" ht="24.75" customHeight="1">
      <c r="A19" s="278"/>
      <c r="B19" s="94">
        <v>14</v>
      </c>
      <c r="C19" s="100" t="s">
        <v>31</v>
      </c>
      <c r="D19" s="96"/>
      <c r="E19" s="96"/>
      <c r="F19" s="96"/>
      <c r="G19" s="96"/>
      <c r="H19" s="264"/>
      <c r="I19" s="265"/>
      <c r="J19" s="97" t="s">
        <v>202</v>
      </c>
      <c r="K19" s="98">
        <f t="shared" si="0"/>
        <v>0</v>
      </c>
      <c r="L19" s="99" t="s">
        <v>131</v>
      </c>
    </row>
    <row r="20" spans="1:20" ht="24.75" customHeight="1">
      <c r="A20" s="278"/>
      <c r="B20" s="94">
        <v>15</v>
      </c>
      <c r="C20" s="100" t="s">
        <v>32</v>
      </c>
      <c r="D20" s="96"/>
      <c r="E20" s="96"/>
      <c r="F20" s="96"/>
      <c r="G20" s="96"/>
      <c r="H20" s="264"/>
      <c r="I20" s="265"/>
      <c r="J20" s="97" t="s">
        <v>130</v>
      </c>
      <c r="K20" s="98">
        <f t="shared" si="0"/>
        <v>0</v>
      </c>
      <c r="L20" s="99" t="s">
        <v>131</v>
      </c>
    </row>
    <row r="21" spans="1:20" ht="24.75" customHeight="1" thickBot="1">
      <c r="A21" s="279"/>
      <c r="B21" s="102">
        <v>16</v>
      </c>
      <c r="C21" s="103" t="s">
        <v>35</v>
      </c>
      <c r="D21" s="103"/>
      <c r="E21" s="103"/>
      <c r="F21" s="103"/>
      <c r="G21" s="103"/>
      <c r="H21" s="286"/>
      <c r="I21" s="287"/>
      <c r="J21" s="104" t="s">
        <v>130</v>
      </c>
      <c r="K21" s="190">
        <f t="shared" si="0"/>
        <v>0</v>
      </c>
      <c r="L21" s="105" t="s">
        <v>131</v>
      </c>
    </row>
    <row r="22" spans="1:20" ht="24.75" customHeight="1" thickTop="1">
      <c r="A22" s="280" t="s">
        <v>247</v>
      </c>
      <c r="B22" s="106">
        <v>17</v>
      </c>
      <c r="C22" s="95" t="s">
        <v>36</v>
      </c>
      <c r="D22" s="107"/>
      <c r="E22" s="107"/>
      <c r="F22" s="107"/>
      <c r="G22" s="107"/>
      <c r="H22" s="269"/>
      <c r="I22" s="270"/>
      <c r="J22" s="108" t="s">
        <v>203</v>
      </c>
      <c r="K22" s="109">
        <f t="shared" si="0"/>
        <v>0</v>
      </c>
      <c r="L22" s="110" t="s">
        <v>131</v>
      </c>
    </row>
    <row r="23" spans="1:20" ht="24.75" customHeight="1">
      <c r="A23" s="278"/>
      <c r="B23" s="94">
        <v>18</v>
      </c>
      <c r="C23" s="96" t="s">
        <v>37</v>
      </c>
      <c r="D23" s="96"/>
      <c r="E23" s="96"/>
      <c r="F23" s="96"/>
      <c r="G23" s="96"/>
      <c r="H23" s="264"/>
      <c r="I23" s="265"/>
      <c r="J23" s="97" t="s">
        <v>129</v>
      </c>
      <c r="K23" s="98">
        <f t="shared" si="0"/>
        <v>0</v>
      </c>
      <c r="L23" s="99" t="s">
        <v>131</v>
      </c>
    </row>
    <row r="24" spans="1:20" ht="24.75" customHeight="1">
      <c r="A24" s="278"/>
      <c r="B24" s="94">
        <v>19</v>
      </c>
      <c r="C24" s="226" t="s">
        <v>38</v>
      </c>
      <c r="D24" s="111"/>
      <c r="E24" s="384"/>
      <c r="F24" s="111"/>
      <c r="G24" s="111"/>
      <c r="H24" s="271"/>
      <c r="I24" s="272"/>
      <c r="J24" s="97" t="s">
        <v>187</v>
      </c>
      <c r="K24" s="98">
        <f t="shared" si="0"/>
        <v>0</v>
      </c>
      <c r="L24" s="99" t="s">
        <v>131</v>
      </c>
    </row>
    <row r="25" spans="1:20" ht="24.75" customHeight="1">
      <c r="A25" s="278"/>
      <c r="B25" s="94">
        <v>20</v>
      </c>
      <c r="C25" s="100" t="s">
        <v>39</v>
      </c>
      <c r="D25" s="96"/>
      <c r="E25" s="96"/>
      <c r="F25" s="96"/>
      <c r="G25" s="96"/>
      <c r="H25" s="264"/>
      <c r="I25" s="265"/>
      <c r="J25" s="97" t="s">
        <v>201</v>
      </c>
      <c r="K25" s="98">
        <f t="shared" si="0"/>
        <v>0</v>
      </c>
      <c r="L25" s="99" t="s">
        <v>131</v>
      </c>
    </row>
    <row r="26" spans="1:20" ht="24.75" customHeight="1">
      <c r="A26" s="278"/>
      <c r="B26" s="94">
        <v>21</v>
      </c>
      <c r="C26" s="100" t="s">
        <v>40</v>
      </c>
      <c r="D26" s="96"/>
      <c r="E26" s="96"/>
      <c r="F26" s="96"/>
      <c r="G26" s="96"/>
      <c r="H26" s="264"/>
      <c r="I26" s="265"/>
      <c r="J26" s="97" t="s">
        <v>128</v>
      </c>
      <c r="K26" s="98">
        <f t="shared" si="0"/>
        <v>0</v>
      </c>
      <c r="L26" s="99" t="s">
        <v>131</v>
      </c>
    </row>
    <row r="27" spans="1:20" ht="24.75" customHeight="1">
      <c r="A27" s="278"/>
      <c r="B27" s="94">
        <v>22</v>
      </c>
      <c r="C27" s="227" t="s">
        <v>41</v>
      </c>
      <c r="D27" s="96"/>
      <c r="E27" s="96"/>
      <c r="F27" s="96"/>
      <c r="G27" s="96"/>
      <c r="H27" s="264"/>
      <c r="I27" s="265"/>
      <c r="J27" s="97" t="s">
        <v>185</v>
      </c>
      <c r="K27" s="98">
        <f t="shared" si="0"/>
        <v>0</v>
      </c>
      <c r="L27" s="99" t="s">
        <v>131</v>
      </c>
    </row>
    <row r="28" spans="1:20" ht="24.75" customHeight="1">
      <c r="A28" s="278"/>
      <c r="B28" s="94">
        <v>23</v>
      </c>
      <c r="C28" s="96" t="s">
        <v>42</v>
      </c>
      <c r="D28" s="96"/>
      <c r="E28" s="96"/>
      <c r="F28" s="96"/>
      <c r="G28" s="96"/>
      <c r="H28" s="264"/>
      <c r="I28" s="265"/>
      <c r="J28" s="97" t="s">
        <v>201</v>
      </c>
      <c r="K28" s="98">
        <f t="shared" si="0"/>
        <v>0</v>
      </c>
      <c r="L28" s="99" t="s">
        <v>131</v>
      </c>
      <c r="N28" s="112"/>
      <c r="T28" s="113"/>
    </row>
    <row r="29" spans="1:20" ht="24.75" customHeight="1">
      <c r="A29" s="278"/>
      <c r="B29" s="94">
        <v>24</v>
      </c>
      <c r="C29" s="96" t="s">
        <v>248</v>
      </c>
      <c r="D29" s="96"/>
      <c r="E29" s="96"/>
      <c r="F29" s="96"/>
      <c r="G29" s="96"/>
      <c r="H29" s="264"/>
      <c r="I29" s="265"/>
      <c r="J29" s="97" t="s">
        <v>128</v>
      </c>
      <c r="K29" s="98">
        <f t="shared" si="0"/>
        <v>0</v>
      </c>
      <c r="L29" s="99" t="s">
        <v>131</v>
      </c>
    </row>
    <row r="30" spans="1:20" ht="24.75" customHeight="1">
      <c r="A30" s="278"/>
      <c r="B30" s="94">
        <v>25</v>
      </c>
      <c r="C30" s="226" t="s">
        <v>43</v>
      </c>
      <c r="D30" s="96"/>
      <c r="E30" s="96"/>
      <c r="F30" s="96"/>
      <c r="G30" s="96"/>
      <c r="H30" s="264"/>
      <c r="I30" s="265"/>
      <c r="J30" s="97" t="s">
        <v>185</v>
      </c>
      <c r="K30" s="98">
        <f t="shared" si="0"/>
        <v>0</v>
      </c>
      <c r="L30" s="99" t="s">
        <v>131</v>
      </c>
    </row>
    <row r="31" spans="1:20" ht="24.75" customHeight="1">
      <c r="A31" s="278"/>
      <c r="B31" s="94">
        <v>26</v>
      </c>
      <c r="C31" s="96" t="s">
        <v>44</v>
      </c>
      <c r="D31" s="96"/>
      <c r="E31" s="96"/>
      <c r="F31" s="96"/>
      <c r="G31" s="96"/>
      <c r="H31" s="264"/>
      <c r="I31" s="265"/>
      <c r="J31" s="97" t="s">
        <v>201</v>
      </c>
      <c r="K31" s="98">
        <f t="shared" si="0"/>
        <v>0</v>
      </c>
      <c r="L31" s="99" t="s">
        <v>131</v>
      </c>
    </row>
    <row r="32" spans="1:20" ht="24.75" customHeight="1">
      <c r="A32" s="278"/>
      <c r="B32" s="94">
        <v>27</v>
      </c>
      <c r="C32" s="96" t="s">
        <v>249</v>
      </c>
      <c r="D32" s="96"/>
      <c r="E32" s="96"/>
      <c r="F32" s="96"/>
      <c r="G32" s="96"/>
      <c r="H32" s="264"/>
      <c r="I32" s="265"/>
      <c r="J32" s="97" t="s">
        <v>201</v>
      </c>
      <c r="K32" s="98">
        <f t="shared" si="0"/>
        <v>0</v>
      </c>
      <c r="L32" s="99" t="s">
        <v>131</v>
      </c>
    </row>
    <row r="33" spans="1:12" ht="24.75" customHeight="1">
      <c r="A33" s="278"/>
      <c r="B33" s="94">
        <v>28</v>
      </c>
      <c r="C33" s="96" t="s">
        <v>45</v>
      </c>
      <c r="D33" s="111"/>
      <c r="E33" s="111"/>
      <c r="F33" s="111"/>
      <c r="G33" s="111"/>
      <c r="H33" s="271"/>
      <c r="I33" s="272"/>
      <c r="J33" s="97" t="s">
        <v>202</v>
      </c>
      <c r="K33" s="98">
        <f t="shared" si="0"/>
        <v>0</v>
      </c>
      <c r="L33" s="99" t="s">
        <v>131</v>
      </c>
    </row>
    <row r="34" spans="1:12" ht="24.75" customHeight="1">
      <c r="A34" s="278"/>
      <c r="B34" s="94">
        <v>29</v>
      </c>
      <c r="C34" s="96" t="s">
        <v>46</v>
      </c>
      <c r="D34" s="111"/>
      <c r="E34" s="111"/>
      <c r="F34" s="111"/>
      <c r="G34" s="111"/>
      <c r="H34" s="271"/>
      <c r="I34" s="272"/>
      <c r="J34" s="97" t="s">
        <v>130</v>
      </c>
      <c r="K34" s="98">
        <f t="shared" si="0"/>
        <v>0</v>
      </c>
      <c r="L34" s="99" t="s">
        <v>131</v>
      </c>
    </row>
    <row r="35" spans="1:12" ht="24" customHeight="1">
      <c r="A35" s="278"/>
      <c r="B35" s="94">
        <v>30</v>
      </c>
      <c r="C35" s="96" t="s">
        <v>47</v>
      </c>
      <c r="D35" s="111"/>
      <c r="E35" s="111"/>
      <c r="F35" s="111"/>
      <c r="G35" s="111"/>
      <c r="H35" s="271"/>
      <c r="I35" s="272"/>
      <c r="J35" s="97" t="s">
        <v>202</v>
      </c>
      <c r="K35" s="98">
        <f t="shared" si="0"/>
        <v>0</v>
      </c>
      <c r="L35" s="99" t="s">
        <v>131</v>
      </c>
    </row>
    <row r="36" spans="1:12" ht="24.75" customHeight="1">
      <c r="A36" s="281"/>
      <c r="B36" s="94">
        <v>31</v>
      </c>
      <c r="C36" s="96" t="s">
        <v>48</v>
      </c>
      <c r="D36" s="111"/>
      <c r="E36" s="111"/>
      <c r="F36" s="111"/>
      <c r="G36" s="139"/>
      <c r="H36" s="284"/>
      <c r="I36" s="285"/>
      <c r="J36" s="176" t="s">
        <v>130</v>
      </c>
      <c r="K36" s="124">
        <f t="shared" si="0"/>
        <v>0</v>
      </c>
      <c r="L36" s="160" t="s">
        <v>131</v>
      </c>
    </row>
    <row r="37" spans="1:12" ht="21" customHeight="1">
      <c r="A37" s="254" t="s">
        <v>213</v>
      </c>
      <c r="B37" s="255"/>
      <c r="C37" s="198"/>
      <c r="D37" s="194"/>
      <c r="E37" s="194"/>
      <c r="F37" s="195"/>
      <c r="G37" s="148" t="s">
        <v>197</v>
      </c>
      <c r="H37" s="115">
        <f>K8+K11+K14+K24+K27+K30</f>
        <v>0</v>
      </c>
      <c r="I37" s="115" t="s">
        <v>131</v>
      </c>
      <c r="J37" s="178">
        <f>H37*8500</f>
        <v>0</v>
      </c>
      <c r="K37" s="98" t="s">
        <v>51</v>
      </c>
      <c r="L37" s="116"/>
    </row>
    <row r="38" spans="1:12" ht="21" customHeight="1">
      <c r="A38" s="256" t="s">
        <v>214</v>
      </c>
      <c r="B38" s="257"/>
      <c r="C38" s="199"/>
      <c r="D38" s="196"/>
      <c r="E38" s="196"/>
      <c r="F38" s="197"/>
      <c r="G38" s="174" t="s">
        <v>204</v>
      </c>
      <c r="H38" s="120">
        <f>K6+K9+K12+K15+K22+K25+K28+K31+K16+K32</f>
        <v>0</v>
      </c>
      <c r="I38" s="121" t="s">
        <v>131</v>
      </c>
      <c r="J38" s="179">
        <f>H38*6000</f>
        <v>0</v>
      </c>
      <c r="K38" s="109" t="s">
        <v>51</v>
      </c>
      <c r="L38" s="122"/>
    </row>
    <row r="39" spans="1:12" ht="21" customHeight="1">
      <c r="A39" s="253" t="s">
        <v>49</v>
      </c>
      <c r="B39" s="249"/>
      <c r="C39" s="249"/>
      <c r="D39" s="249">
        <f>入厩届!I3</f>
        <v>0</v>
      </c>
      <c r="E39" s="249"/>
      <c r="F39" s="250"/>
      <c r="G39" s="175" t="s">
        <v>132</v>
      </c>
      <c r="H39" s="123">
        <f>K7+K10+K23+K26+K13+K29</f>
        <v>0</v>
      </c>
      <c r="I39" s="115" t="s">
        <v>131</v>
      </c>
      <c r="J39" s="178">
        <f>H39*4500</f>
        <v>0</v>
      </c>
      <c r="K39" s="98" t="s">
        <v>51</v>
      </c>
      <c r="L39" s="122"/>
    </row>
    <row r="40" spans="1:12" ht="21" customHeight="1">
      <c r="A40" s="129"/>
      <c r="B40" s="121"/>
      <c r="C40" s="121"/>
      <c r="D40" s="251"/>
      <c r="E40" s="251"/>
      <c r="F40" s="252"/>
      <c r="G40" s="174" t="s">
        <v>205</v>
      </c>
      <c r="H40" s="172">
        <f>K17+K19+K33+K35</f>
        <v>0</v>
      </c>
      <c r="I40" s="115" t="s">
        <v>131</v>
      </c>
      <c r="J40" s="178">
        <f>H40*4000</f>
        <v>0</v>
      </c>
      <c r="K40" s="98" t="s">
        <v>51</v>
      </c>
      <c r="L40" s="122"/>
    </row>
    <row r="41" spans="1:12" ht="21" customHeight="1">
      <c r="A41" s="258" t="s">
        <v>217</v>
      </c>
      <c r="B41" s="259"/>
      <c r="C41" s="259"/>
      <c r="D41" s="112"/>
      <c r="E41" s="112"/>
      <c r="F41" s="191"/>
      <c r="G41" s="273" t="s">
        <v>206</v>
      </c>
      <c r="H41" s="173">
        <f>K18+K20+K21+K34+K36</f>
        <v>0</v>
      </c>
      <c r="I41" s="121" t="s">
        <v>131</v>
      </c>
      <c r="J41" s="179">
        <f>H41*3000</f>
        <v>0</v>
      </c>
      <c r="K41" s="109" t="s">
        <v>51</v>
      </c>
      <c r="L41" s="122"/>
    </row>
    <row r="42" spans="1:12" ht="21" customHeight="1" thickBot="1">
      <c r="A42" s="193"/>
      <c r="B42" s="112" t="s">
        <v>219</v>
      </c>
      <c r="C42" s="201"/>
      <c r="D42" s="112"/>
      <c r="E42" s="112"/>
      <c r="F42" s="191"/>
      <c r="G42" s="274"/>
      <c r="H42" s="125"/>
      <c r="I42" s="121"/>
      <c r="J42" s="121"/>
      <c r="K42" s="121"/>
      <c r="L42" s="126"/>
    </row>
    <row r="43" spans="1:12" ht="21" customHeight="1">
      <c r="A43" s="260" t="s">
        <v>218</v>
      </c>
      <c r="B43" s="261"/>
      <c r="C43" s="261"/>
      <c r="D43" s="112"/>
      <c r="E43" s="112"/>
      <c r="F43" s="191"/>
      <c r="G43" s="266" t="s">
        <v>50</v>
      </c>
      <c r="H43" s="275">
        <f>SUM(J37:J41)</f>
        <v>0</v>
      </c>
      <c r="I43" s="275"/>
      <c r="J43" s="275"/>
      <c r="K43" s="118"/>
      <c r="L43" s="116"/>
    </row>
    <row r="44" spans="1:12" ht="21" customHeight="1" thickBot="1">
      <c r="A44" s="193"/>
      <c r="B44" s="112"/>
      <c r="C44" s="201"/>
      <c r="D44" s="112"/>
      <c r="E44" s="112"/>
      <c r="F44" s="191"/>
      <c r="G44" s="267"/>
      <c r="H44" s="276"/>
      <c r="I44" s="276"/>
      <c r="J44" s="276"/>
      <c r="K44" s="128" t="s">
        <v>51</v>
      </c>
      <c r="L44" s="122"/>
    </row>
    <row r="45" spans="1:12" ht="21" customHeight="1">
      <c r="A45" s="129"/>
      <c r="B45" s="121"/>
      <c r="C45" s="121"/>
      <c r="D45" s="121"/>
      <c r="E45" s="121"/>
      <c r="F45" s="192"/>
      <c r="G45" s="129"/>
      <c r="H45" s="121"/>
      <c r="I45" s="130" t="s">
        <v>52</v>
      </c>
      <c r="J45" s="131" t="s">
        <v>53</v>
      </c>
      <c r="K45" s="131"/>
      <c r="L45" s="126"/>
    </row>
    <row r="46" spans="1:12" ht="21" customHeight="1">
      <c r="A46" s="262" t="s">
        <v>232</v>
      </c>
      <c r="B46" s="262"/>
      <c r="C46" s="262"/>
      <c r="D46" s="262"/>
      <c r="E46" s="262"/>
      <c r="F46" s="262"/>
      <c r="G46" s="262"/>
      <c r="H46" s="262"/>
      <c r="I46" s="262"/>
      <c r="J46" s="262"/>
      <c r="K46" s="262"/>
      <c r="L46" s="262"/>
    </row>
    <row r="47" spans="1:12" ht="21" customHeight="1">
      <c r="A47" s="112"/>
      <c r="B47" s="113"/>
      <c r="C47" s="117"/>
      <c r="D47" s="112"/>
      <c r="E47" s="112"/>
      <c r="F47" s="112"/>
      <c r="G47" s="112"/>
      <c r="H47" s="112"/>
      <c r="I47" s="132"/>
      <c r="J47" s="133"/>
      <c r="K47" s="133"/>
    </row>
    <row r="48" spans="1:12" ht="21" customHeight="1"/>
    <row r="49" ht="21" customHeight="1"/>
    <row r="50" ht="21" customHeight="1"/>
  </sheetData>
  <mergeCells count="53">
    <mergeCell ref="A6:A21"/>
    <mergeCell ref="A22:A36"/>
    <mergeCell ref="A1:J1"/>
    <mergeCell ref="A2:J2"/>
    <mergeCell ref="A4:A5"/>
    <mergeCell ref="B4:B5"/>
    <mergeCell ref="D4:D5"/>
    <mergeCell ref="E4:E5"/>
    <mergeCell ref="F4:F5"/>
    <mergeCell ref="G4:G5"/>
    <mergeCell ref="H34:I34"/>
    <mergeCell ref="H35:I35"/>
    <mergeCell ref="H36:I36"/>
    <mergeCell ref="H33:I33"/>
    <mergeCell ref="H21:I21"/>
    <mergeCell ref="H13:I13"/>
    <mergeCell ref="G43:G44"/>
    <mergeCell ref="J4:L5"/>
    <mergeCell ref="H22:I22"/>
    <mergeCell ref="H23:I23"/>
    <mergeCell ref="H24:I24"/>
    <mergeCell ref="H25:I25"/>
    <mergeCell ref="H26:I26"/>
    <mergeCell ref="H27:I27"/>
    <mergeCell ref="H28:I28"/>
    <mergeCell ref="H30:I30"/>
    <mergeCell ref="H31:I31"/>
    <mergeCell ref="G41:G42"/>
    <mergeCell ref="H43:J44"/>
    <mergeCell ref="H16:I16"/>
    <mergeCell ref="H29:I29"/>
    <mergeCell ref="H32:I32"/>
    <mergeCell ref="A43:C43"/>
    <mergeCell ref="A46:L46"/>
    <mergeCell ref="H4:I5"/>
    <mergeCell ref="H6:I6"/>
    <mergeCell ref="H7:I7"/>
    <mergeCell ref="H8:I8"/>
    <mergeCell ref="H9:I9"/>
    <mergeCell ref="H10:I10"/>
    <mergeCell ref="H11:I11"/>
    <mergeCell ref="H12:I12"/>
    <mergeCell ref="H14:I14"/>
    <mergeCell ref="H15:I15"/>
    <mergeCell ref="H17:I17"/>
    <mergeCell ref="H18:I18"/>
    <mergeCell ref="H19:I19"/>
    <mergeCell ref="H20:I20"/>
    <mergeCell ref="D39:F40"/>
    <mergeCell ref="A39:C39"/>
    <mergeCell ref="A37:B37"/>
    <mergeCell ref="A38:B38"/>
    <mergeCell ref="A41:C41"/>
  </mergeCells>
  <phoneticPr fontId="11"/>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sqref="A1:E1"/>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6" t="s">
        <v>250</v>
      </c>
      <c r="B1" s="246"/>
      <c r="C1" s="246"/>
      <c r="D1" s="246"/>
      <c r="E1" s="246"/>
    </row>
    <row r="2" spans="1:5">
      <c r="C2" s="247">
        <f>入厩届!I3</f>
        <v>0</v>
      </c>
      <c r="D2" s="247"/>
      <c r="E2" s="247"/>
    </row>
    <row r="3" spans="1:5">
      <c r="A3" s="4"/>
      <c r="B3" s="202" t="s">
        <v>216</v>
      </c>
      <c r="C3" s="288"/>
      <c r="D3" s="288"/>
      <c r="E3" s="288"/>
    </row>
    <row r="4" spans="1:5">
      <c r="A4" s="4"/>
    </row>
    <row r="5" spans="1:5" ht="20.100000000000001" customHeight="1">
      <c r="A5" s="26" t="s">
        <v>54</v>
      </c>
      <c r="B5" s="26" t="s">
        <v>55</v>
      </c>
      <c r="C5" s="26" t="s">
        <v>56</v>
      </c>
      <c r="D5" s="26" t="s">
        <v>57</v>
      </c>
      <c r="E5" s="26" t="s">
        <v>58</v>
      </c>
    </row>
    <row r="6" spans="1:5" ht="20.100000000000001" customHeight="1">
      <c r="A6" s="26">
        <v>1</v>
      </c>
      <c r="B6" s="171"/>
      <c r="C6" s="26" t="str">
        <f>PHONETIC(B6)</f>
        <v/>
      </c>
      <c r="D6" s="26"/>
      <c r="E6" s="26"/>
    </row>
    <row r="7" spans="1:5" ht="20.100000000000001" customHeight="1">
      <c r="A7" s="26">
        <v>2</v>
      </c>
      <c r="B7" s="171"/>
      <c r="C7" s="26" t="str">
        <f t="shared" ref="C7:C20" si="0">PHONETIC(B7)</f>
        <v/>
      </c>
      <c r="D7" s="26"/>
      <c r="E7" s="26"/>
    </row>
    <row r="8" spans="1:5" ht="20.100000000000001" customHeight="1">
      <c r="A8" s="26">
        <v>3</v>
      </c>
      <c r="B8" s="26"/>
      <c r="C8" s="26" t="str">
        <f t="shared" si="0"/>
        <v/>
      </c>
      <c r="D8" s="26"/>
      <c r="E8" s="26"/>
    </row>
    <row r="9" spans="1:5" ht="20.100000000000001" customHeight="1">
      <c r="A9" s="26">
        <v>4</v>
      </c>
      <c r="B9" s="26"/>
      <c r="C9" s="26" t="str">
        <f t="shared" si="0"/>
        <v/>
      </c>
      <c r="D9" s="26"/>
      <c r="E9" s="26"/>
    </row>
    <row r="10" spans="1:5" ht="20.100000000000001" customHeight="1">
      <c r="A10" s="26">
        <v>5</v>
      </c>
      <c r="B10" s="26"/>
      <c r="C10" s="26" t="str">
        <f t="shared" si="0"/>
        <v/>
      </c>
      <c r="D10" s="26"/>
      <c r="E10" s="26"/>
    </row>
    <row r="11" spans="1:5" ht="20.100000000000001" customHeight="1">
      <c r="A11" s="26">
        <v>6</v>
      </c>
      <c r="B11" s="26"/>
      <c r="C11" s="26" t="str">
        <f t="shared" si="0"/>
        <v/>
      </c>
      <c r="D11" s="26"/>
      <c r="E11" s="26"/>
    </row>
    <row r="12" spans="1:5" ht="20.100000000000001" customHeight="1">
      <c r="A12" s="26">
        <v>7</v>
      </c>
      <c r="B12" s="26"/>
      <c r="C12" s="26" t="str">
        <f t="shared" si="0"/>
        <v/>
      </c>
      <c r="D12" s="26"/>
      <c r="E12" s="26"/>
    </row>
    <row r="13" spans="1:5" ht="20.100000000000001" customHeight="1">
      <c r="A13" s="26">
        <v>8</v>
      </c>
      <c r="B13" s="26"/>
      <c r="C13" s="26" t="str">
        <f t="shared" si="0"/>
        <v/>
      </c>
      <c r="D13" s="26"/>
      <c r="E13" s="26"/>
    </row>
    <row r="14" spans="1:5" ht="20.100000000000001" customHeight="1">
      <c r="A14" s="26">
        <v>9</v>
      </c>
      <c r="B14" s="26"/>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1"/>
      <c r="C24" s="26" t="str">
        <f>PHONETIC(B24)</f>
        <v/>
      </c>
    </row>
    <row r="25" spans="1:5" ht="20.100000000000001" customHeight="1">
      <c r="A25" s="26">
        <v>2</v>
      </c>
      <c r="B25" s="171"/>
      <c r="C25" s="26" t="str">
        <f t="shared" ref="C25:C33" si="1">PHONETIC(B25)</f>
        <v/>
      </c>
    </row>
    <row r="26" spans="1:5" ht="20.100000000000001" customHeight="1">
      <c r="A26" s="26">
        <v>3</v>
      </c>
      <c r="B26" s="26"/>
      <c r="C26" s="26" t="str">
        <f t="shared" si="1"/>
        <v/>
      </c>
    </row>
    <row r="27" spans="1:5" ht="20.100000000000001" customHeight="1">
      <c r="A27" s="26">
        <v>4</v>
      </c>
      <c r="B27" s="26"/>
      <c r="C27" s="26" t="str">
        <f t="shared" si="1"/>
        <v/>
      </c>
    </row>
    <row r="28" spans="1:5" ht="20.100000000000001" customHeight="1">
      <c r="A28" s="26">
        <v>5</v>
      </c>
      <c r="B28" s="26"/>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AC13B1-5742-443A-876E-7C14E6756FE0}">
          <x14:formula1>
            <xm:f>入厩届!$B$8:$B$27</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view="pageBreakPreview" zoomScaleNormal="98" zoomScaleSheetLayoutView="100" workbookViewId="0">
      <selection activeCell="D7" sqref="D7"/>
    </sheetView>
  </sheetViews>
  <sheetFormatPr defaultRowHeight="13.5"/>
  <cols>
    <col min="1" max="1" width="4" style="92" customWidth="1"/>
    <col min="2" max="2" width="4.5" style="3" bestFit="1" customWidth="1"/>
    <col min="3" max="3" width="21.875" style="4" bestFit="1" customWidth="1"/>
    <col min="4" max="7" width="12.625" style="92" customWidth="1"/>
    <col min="8" max="8" width="9.625" style="92" customWidth="1"/>
    <col min="9" max="9" width="3.625" style="92" customWidth="1"/>
    <col min="10" max="10" width="10.5" style="4" customWidth="1"/>
    <col min="11" max="12" width="3.625" style="92" customWidth="1"/>
    <col min="13" max="256" width="9" style="92"/>
    <col min="257" max="257" width="2.875" style="92" bestFit="1" customWidth="1"/>
    <col min="258" max="258" width="4.5" style="92" bestFit="1" customWidth="1"/>
    <col min="259" max="259" width="21.875" style="92" bestFit="1" customWidth="1"/>
    <col min="260" max="264" width="12.625" style="92" customWidth="1"/>
    <col min="265" max="265" width="17.25" style="92" bestFit="1" customWidth="1"/>
    <col min="266" max="512" width="9" style="92"/>
    <col min="513" max="513" width="2.875" style="92" bestFit="1" customWidth="1"/>
    <col min="514" max="514" width="4.5" style="92" bestFit="1" customWidth="1"/>
    <col min="515" max="515" width="21.875" style="92" bestFit="1" customWidth="1"/>
    <col min="516" max="520" width="12.625" style="92" customWidth="1"/>
    <col min="521" max="521" width="17.25" style="92" bestFit="1" customWidth="1"/>
    <col min="522" max="768" width="9" style="92"/>
    <col min="769" max="769" width="2.875" style="92" bestFit="1" customWidth="1"/>
    <col min="770" max="770" width="4.5" style="92" bestFit="1" customWidth="1"/>
    <col min="771" max="771" width="21.875" style="92" bestFit="1" customWidth="1"/>
    <col min="772" max="776" width="12.625" style="92" customWidth="1"/>
    <col min="777" max="777" width="17.25" style="92" bestFit="1" customWidth="1"/>
    <col min="778" max="1024" width="9" style="92"/>
    <col min="1025" max="1025" width="2.875" style="92" bestFit="1" customWidth="1"/>
    <col min="1026" max="1026" width="4.5" style="92" bestFit="1" customWidth="1"/>
    <col min="1027" max="1027" width="21.875" style="92" bestFit="1" customWidth="1"/>
    <col min="1028" max="1032" width="12.625" style="92" customWidth="1"/>
    <col min="1033" max="1033" width="17.25" style="92" bestFit="1" customWidth="1"/>
    <col min="1034" max="1280" width="9" style="92"/>
    <col min="1281" max="1281" width="2.875" style="92" bestFit="1" customWidth="1"/>
    <col min="1282" max="1282" width="4.5" style="92" bestFit="1" customWidth="1"/>
    <col min="1283" max="1283" width="21.875" style="92" bestFit="1" customWidth="1"/>
    <col min="1284" max="1288" width="12.625" style="92" customWidth="1"/>
    <col min="1289" max="1289" width="17.25" style="92" bestFit="1" customWidth="1"/>
    <col min="1290" max="1536" width="9" style="92"/>
    <col min="1537" max="1537" width="2.875" style="92" bestFit="1" customWidth="1"/>
    <col min="1538" max="1538" width="4.5" style="92" bestFit="1" customWidth="1"/>
    <col min="1539" max="1539" width="21.875" style="92" bestFit="1" customWidth="1"/>
    <col min="1540" max="1544" width="12.625" style="92" customWidth="1"/>
    <col min="1545" max="1545" width="17.25" style="92" bestFit="1" customWidth="1"/>
    <col min="1546" max="1792" width="9" style="92"/>
    <col min="1793" max="1793" width="2.875" style="92" bestFit="1" customWidth="1"/>
    <col min="1794" max="1794" width="4.5" style="92" bestFit="1" customWidth="1"/>
    <col min="1795" max="1795" width="21.875" style="92" bestFit="1" customWidth="1"/>
    <col min="1796" max="1800" width="12.625" style="92" customWidth="1"/>
    <col min="1801" max="1801" width="17.25" style="92" bestFit="1" customWidth="1"/>
    <col min="1802" max="2048" width="9" style="92"/>
    <col min="2049" max="2049" width="2.875" style="92" bestFit="1" customWidth="1"/>
    <col min="2050" max="2050" width="4.5" style="92" bestFit="1" customWidth="1"/>
    <col min="2051" max="2051" width="21.875" style="92" bestFit="1" customWidth="1"/>
    <col min="2052" max="2056" width="12.625" style="92" customWidth="1"/>
    <col min="2057" max="2057" width="17.25" style="92" bestFit="1" customWidth="1"/>
    <col min="2058" max="2304" width="9" style="92"/>
    <col min="2305" max="2305" width="2.875" style="92" bestFit="1" customWidth="1"/>
    <col min="2306" max="2306" width="4.5" style="92" bestFit="1" customWidth="1"/>
    <col min="2307" max="2307" width="21.875" style="92" bestFit="1" customWidth="1"/>
    <col min="2308" max="2312" width="12.625" style="92" customWidth="1"/>
    <col min="2313" max="2313" width="17.25" style="92" bestFit="1" customWidth="1"/>
    <col min="2314" max="2560" width="9" style="92"/>
    <col min="2561" max="2561" width="2.875" style="92" bestFit="1" customWidth="1"/>
    <col min="2562" max="2562" width="4.5" style="92" bestFit="1" customWidth="1"/>
    <col min="2563" max="2563" width="21.875" style="92" bestFit="1" customWidth="1"/>
    <col min="2564" max="2568" width="12.625" style="92" customWidth="1"/>
    <col min="2569" max="2569" width="17.25" style="92" bestFit="1" customWidth="1"/>
    <col min="2570" max="2816" width="9" style="92"/>
    <col min="2817" max="2817" width="2.875" style="92" bestFit="1" customWidth="1"/>
    <col min="2818" max="2818" width="4.5" style="92" bestFit="1" customWidth="1"/>
    <col min="2819" max="2819" width="21.875" style="92" bestFit="1" customWidth="1"/>
    <col min="2820" max="2824" width="12.625" style="92" customWidth="1"/>
    <col min="2825" max="2825" width="17.25" style="92" bestFit="1" customWidth="1"/>
    <col min="2826" max="3072" width="9" style="92"/>
    <col min="3073" max="3073" width="2.875" style="92" bestFit="1" customWidth="1"/>
    <col min="3074" max="3074" width="4.5" style="92" bestFit="1" customWidth="1"/>
    <col min="3075" max="3075" width="21.875" style="92" bestFit="1" customWidth="1"/>
    <col min="3076" max="3080" width="12.625" style="92" customWidth="1"/>
    <col min="3081" max="3081" width="17.25" style="92" bestFit="1" customWidth="1"/>
    <col min="3082" max="3328" width="9" style="92"/>
    <col min="3329" max="3329" width="2.875" style="92" bestFit="1" customWidth="1"/>
    <col min="3330" max="3330" width="4.5" style="92" bestFit="1" customWidth="1"/>
    <col min="3331" max="3331" width="21.875" style="92" bestFit="1" customWidth="1"/>
    <col min="3332" max="3336" width="12.625" style="92" customWidth="1"/>
    <col min="3337" max="3337" width="17.25" style="92" bestFit="1" customWidth="1"/>
    <col min="3338" max="3584" width="9" style="92"/>
    <col min="3585" max="3585" width="2.875" style="92" bestFit="1" customWidth="1"/>
    <col min="3586" max="3586" width="4.5" style="92" bestFit="1" customWidth="1"/>
    <col min="3587" max="3587" width="21.875" style="92" bestFit="1" customWidth="1"/>
    <col min="3588" max="3592" width="12.625" style="92" customWidth="1"/>
    <col min="3593" max="3593" width="17.25" style="92" bestFit="1" customWidth="1"/>
    <col min="3594" max="3840" width="9" style="92"/>
    <col min="3841" max="3841" width="2.875" style="92" bestFit="1" customWidth="1"/>
    <col min="3842" max="3842" width="4.5" style="92" bestFit="1" customWidth="1"/>
    <col min="3843" max="3843" width="21.875" style="92" bestFit="1" customWidth="1"/>
    <col min="3844" max="3848" width="12.625" style="92" customWidth="1"/>
    <col min="3849" max="3849" width="17.25" style="92" bestFit="1" customWidth="1"/>
    <col min="3850" max="4096" width="9" style="92"/>
    <col min="4097" max="4097" width="2.875" style="92" bestFit="1" customWidth="1"/>
    <col min="4098" max="4098" width="4.5" style="92" bestFit="1" customWidth="1"/>
    <col min="4099" max="4099" width="21.875" style="92" bestFit="1" customWidth="1"/>
    <col min="4100" max="4104" width="12.625" style="92" customWidth="1"/>
    <col min="4105" max="4105" width="17.25" style="92" bestFit="1" customWidth="1"/>
    <col min="4106" max="4352" width="9" style="92"/>
    <col min="4353" max="4353" width="2.875" style="92" bestFit="1" customWidth="1"/>
    <col min="4354" max="4354" width="4.5" style="92" bestFit="1" customWidth="1"/>
    <col min="4355" max="4355" width="21.875" style="92" bestFit="1" customWidth="1"/>
    <col min="4356" max="4360" width="12.625" style="92" customWidth="1"/>
    <col min="4361" max="4361" width="17.25" style="92" bestFit="1" customWidth="1"/>
    <col min="4362" max="4608" width="9" style="92"/>
    <col min="4609" max="4609" width="2.875" style="92" bestFit="1" customWidth="1"/>
    <col min="4610" max="4610" width="4.5" style="92" bestFit="1" customWidth="1"/>
    <col min="4611" max="4611" width="21.875" style="92" bestFit="1" customWidth="1"/>
    <col min="4612" max="4616" width="12.625" style="92" customWidth="1"/>
    <col min="4617" max="4617" width="17.25" style="92" bestFit="1" customWidth="1"/>
    <col min="4618" max="4864" width="9" style="92"/>
    <col min="4865" max="4865" width="2.875" style="92" bestFit="1" customWidth="1"/>
    <col min="4866" max="4866" width="4.5" style="92" bestFit="1" customWidth="1"/>
    <col min="4867" max="4867" width="21.875" style="92" bestFit="1" customWidth="1"/>
    <col min="4868" max="4872" width="12.625" style="92" customWidth="1"/>
    <col min="4873" max="4873" width="17.25" style="92" bestFit="1" customWidth="1"/>
    <col min="4874" max="5120" width="9" style="92"/>
    <col min="5121" max="5121" width="2.875" style="92" bestFit="1" customWidth="1"/>
    <col min="5122" max="5122" width="4.5" style="92" bestFit="1" customWidth="1"/>
    <col min="5123" max="5123" width="21.875" style="92" bestFit="1" customWidth="1"/>
    <col min="5124" max="5128" width="12.625" style="92" customWidth="1"/>
    <col min="5129" max="5129" width="17.25" style="92" bestFit="1" customWidth="1"/>
    <col min="5130" max="5376" width="9" style="92"/>
    <col min="5377" max="5377" width="2.875" style="92" bestFit="1" customWidth="1"/>
    <col min="5378" max="5378" width="4.5" style="92" bestFit="1" customWidth="1"/>
    <col min="5379" max="5379" width="21.875" style="92" bestFit="1" customWidth="1"/>
    <col min="5380" max="5384" width="12.625" style="92" customWidth="1"/>
    <col min="5385" max="5385" width="17.25" style="92" bestFit="1" customWidth="1"/>
    <col min="5386" max="5632" width="9" style="92"/>
    <col min="5633" max="5633" width="2.875" style="92" bestFit="1" customWidth="1"/>
    <col min="5634" max="5634" width="4.5" style="92" bestFit="1" customWidth="1"/>
    <col min="5635" max="5635" width="21.875" style="92" bestFit="1" customWidth="1"/>
    <col min="5636" max="5640" width="12.625" style="92" customWidth="1"/>
    <col min="5641" max="5641" width="17.25" style="92" bestFit="1" customWidth="1"/>
    <col min="5642" max="5888" width="9" style="92"/>
    <col min="5889" max="5889" width="2.875" style="92" bestFit="1" customWidth="1"/>
    <col min="5890" max="5890" width="4.5" style="92" bestFit="1" customWidth="1"/>
    <col min="5891" max="5891" width="21.875" style="92" bestFit="1" customWidth="1"/>
    <col min="5892" max="5896" width="12.625" style="92" customWidth="1"/>
    <col min="5897" max="5897" width="17.25" style="92" bestFit="1" customWidth="1"/>
    <col min="5898" max="6144" width="9" style="92"/>
    <col min="6145" max="6145" width="2.875" style="92" bestFit="1" customWidth="1"/>
    <col min="6146" max="6146" width="4.5" style="92" bestFit="1" customWidth="1"/>
    <col min="6147" max="6147" width="21.875" style="92" bestFit="1" customWidth="1"/>
    <col min="6148" max="6152" width="12.625" style="92" customWidth="1"/>
    <col min="6153" max="6153" width="17.25" style="92" bestFit="1" customWidth="1"/>
    <col min="6154" max="6400" width="9" style="92"/>
    <col min="6401" max="6401" width="2.875" style="92" bestFit="1" customWidth="1"/>
    <col min="6402" max="6402" width="4.5" style="92" bestFit="1" customWidth="1"/>
    <col min="6403" max="6403" width="21.875" style="92" bestFit="1" customWidth="1"/>
    <col min="6404" max="6408" width="12.625" style="92" customWidth="1"/>
    <col min="6409" max="6409" width="17.25" style="92" bestFit="1" customWidth="1"/>
    <col min="6410" max="6656" width="9" style="92"/>
    <col min="6657" max="6657" width="2.875" style="92" bestFit="1" customWidth="1"/>
    <col min="6658" max="6658" width="4.5" style="92" bestFit="1" customWidth="1"/>
    <col min="6659" max="6659" width="21.875" style="92" bestFit="1" customWidth="1"/>
    <col min="6660" max="6664" width="12.625" style="92" customWidth="1"/>
    <col min="6665" max="6665" width="17.25" style="92" bestFit="1" customWidth="1"/>
    <col min="6666" max="6912" width="9" style="92"/>
    <col min="6913" max="6913" width="2.875" style="92" bestFit="1" customWidth="1"/>
    <col min="6914" max="6914" width="4.5" style="92" bestFit="1" customWidth="1"/>
    <col min="6915" max="6915" width="21.875" style="92" bestFit="1" customWidth="1"/>
    <col min="6916" max="6920" width="12.625" style="92" customWidth="1"/>
    <col min="6921" max="6921" width="17.25" style="92" bestFit="1" customWidth="1"/>
    <col min="6922" max="7168" width="9" style="92"/>
    <col min="7169" max="7169" width="2.875" style="92" bestFit="1" customWidth="1"/>
    <col min="7170" max="7170" width="4.5" style="92" bestFit="1" customWidth="1"/>
    <col min="7171" max="7171" width="21.875" style="92" bestFit="1" customWidth="1"/>
    <col min="7172" max="7176" width="12.625" style="92" customWidth="1"/>
    <col min="7177" max="7177" width="17.25" style="92" bestFit="1" customWidth="1"/>
    <col min="7178" max="7424" width="9" style="92"/>
    <col min="7425" max="7425" width="2.875" style="92" bestFit="1" customWidth="1"/>
    <col min="7426" max="7426" width="4.5" style="92" bestFit="1" customWidth="1"/>
    <col min="7427" max="7427" width="21.875" style="92" bestFit="1" customWidth="1"/>
    <col min="7428" max="7432" width="12.625" style="92" customWidth="1"/>
    <col min="7433" max="7433" width="17.25" style="92" bestFit="1" customWidth="1"/>
    <col min="7434" max="7680" width="9" style="92"/>
    <col min="7681" max="7681" width="2.875" style="92" bestFit="1" customWidth="1"/>
    <col min="7682" max="7682" width="4.5" style="92" bestFit="1" customWidth="1"/>
    <col min="7683" max="7683" width="21.875" style="92" bestFit="1" customWidth="1"/>
    <col min="7684" max="7688" width="12.625" style="92" customWidth="1"/>
    <col min="7689" max="7689" width="17.25" style="92" bestFit="1" customWidth="1"/>
    <col min="7690" max="7936" width="9" style="92"/>
    <col min="7937" max="7937" width="2.875" style="92" bestFit="1" customWidth="1"/>
    <col min="7938" max="7938" width="4.5" style="92" bestFit="1" customWidth="1"/>
    <col min="7939" max="7939" width="21.875" style="92" bestFit="1" customWidth="1"/>
    <col min="7940" max="7944" width="12.625" style="92" customWidth="1"/>
    <col min="7945" max="7945" width="17.25" style="92" bestFit="1" customWidth="1"/>
    <col min="7946" max="8192" width="9" style="92"/>
    <col min="8193" max="8193" width="2.875" style="92" bestFit="1" customWidth="1"/>
    <col min="8194" max="8194" width="4.5" style="92" bestFit="1" customWidth="1"/>
    <col min="8195" max="8195" width="21.875" style="92" bestFit="1" customWidth="1"/>
    <col min="8196" max="8200" width="12.625" style="92" customWidth="1"/>
    <col min="8201" max="8201" width="17.25" style="92" bestFit="1" customWidth="1"/>
    <col min="8202" max="8448" width="9" style="92"/>
    <col min="8449" max="8449" width="2.875" style="92" bestFit="1" customWidth="1"/>
    <col min="8450" max="8450" width="4.5" style="92" bestFit="1" customWidth="1"/>
    <col min="8451" max="8451" width="21.875" style="92" bestFit="1" customWidth="1"/>
    <col min="8452" max="8456" width="12.625" style="92" customWidth="1"/>
    <col min="8457" max="8457" width="17.25" style="92" bestFit="1" customWidth="1"/>
    <col min="8458" max="8704" width="9" style="92"/>
    <col min="8705" max="8705" width="2.875" style="92" bestFit="1" customWidth="1"/>
    <col min="8706" max="8706" width="4.5" style="92" bestFit="1" customWidth="1"/>
    <col min="8707" max="8707" width="21.875" style="92" bestFit="1" customWidth="1"/>
    <col min="8708" max="8712" width="12.625" style="92" customWidth="1"/>
    <col min="8713" max="8713" width="17.25" style="92" bestFit="1" customWidth="1"/>
    <col min="8714" max="8960" width="9" style="92"/>
    <col min="8961" max="8961" width="2.875" style="92" bestFit="1" customWidth="1"/>
    <col min="8962" max="8962" width="4.5" style="92" bestFit="1" customWidth="1"/>
    <col min="8963" max="8963" width="21.875" style="92" bestFit="1" customWidth="1"/>
    <col min="8964" max="8968" width="12.625" style="92" customWidth="1"/>
    <col min="8969" max="8969" width="17.25" style="92" bestFit="1" customWidth="1"/>
    <col min="8970" max="9216" width="9" style="92"/>
    <col min="9217" max="9217" width="2.875" style="92" bestFit="1" customWidth="1"/>
    <col min="9218" max="9218" width="4.5" style="92" bestFit="1" customWidth="1"/>
    <col min="9219" max="9219" width="21.875" style="92" bestFit="1" customWidth="1"/>
    <col min="9220" max="9224" width="12.625" style="92" customWidth="1"/>
    <col min="9225" max="9225" width="17.25" style="92" bestFit="1" customWidth="1"/>
    <col min="9226" max="9472" width="9" style="92"/>
    <col min="9473" max="9473" width="2.875" style="92" bestFit="1" customWidth="1"/>
    <col min="9474" max="9474" width="4.5" style="92" bestFit="1" customWidth="1"/>
    <col min="9475" max="9475" width="21.875" style="92" bestFit="1" customWidth="1"/>
    <col min="9476" max="9480" width="12.625" style="92" customWidth="1"/>
    <col min="9481" max="9481" width="17.25" style="92" bestFit="1" customWidth="1"/>
    <col min="9482" max="9728" width="9" style="92"/>
    <col min="9729" max="9729" width="2.875" style="92" bestFit="1" customWidth="1"/>
    <col min="9730" max="9730" width="4.5" style="92" bestFit="1" customWidth="1"/>
    <col min="9731" max="9731" width="21.875" style="92" bestFit="1" customWidth="1"/>
    <col min="9732" max="9736" width="12.625" style="92" customWidth="1"/>
    <col min="9737" max="9737" width="17.25" style="92" bestFit="1" customWidth="1"/>
    <col min="9738" max="9984" width="9" style="92"/>
    <col min="9985" max="9985" width="2.875" style="92" bestFit="1" customWidth="1"/>
    <col min="9986" max="9986" width="4.5" style="92" bestFit="1" customWidth="1"/>
    <col min="9987" max="9987" width="21.875" style="92" bestFit="1" customWidth="1"/>
    <col min="9988" max="9992" width="12.625" style="92" customWidth="1"/>
    <col min="9993" max="9993" width="17.25" style="92" bestFit="1" customWidth="1"/>
    <col min="9994" max="10240" width="9" style="92"/>
    <col min="10241" max="10241" width="2.875" style="92" bestFit="1" customWidth="1"/>
    <col min="10242" max="10242" width="4.5" style="92" bestFit="1" customWidth="1"/>
    <col min="10243" max="10243" width="21.875" style="92" bestFit="1" customWidth="1"/>
    <col min="10244" max="10248" width="12.625" style="92" customWidth="1"/>
    <col min="10249" max="10249" width="17.25" style="92" bestFit="1" customWidth="1"/>
    <col min="10250" max="10496" width="9" style="92"/>
    <col min="10497" max="10497" width="2.875" style="92" bestFit="1" customWidth="1"/>
    <col min="10498" max="10498" width="4.5" style="92" bestFit="1" customWidth="1"/>
    <col min="10499" max="10499" width="21.875" style="92" bestFit="1" customWidth="1"/>
    <col min="10500" max="10504" width="12.625" style="92" customWidth="1"/>
    <col min="10505" max="10505" width="17.25" style="92" bestFit="1" customWidth="1"/>
    <col min="10506" max="10752" width="9" style="92"/>
    <col min="10753" max="10753" width="2.875" style="92" bestFit="1" customWidth="1"/>
    <col min="10754" max="10754" width="4.5" style="92" bestFit="1" customWidth="1"/>
    <col min="10755" max="10755" width="21.875" style="92" bestFit="1" customWidth="1"/>
    <col min="10756" max="10760" width="12.625" style="92" customWidth="1"/>
    <col min="10761" max="10761" width="17.25" style="92" bestFit="1" customWidth="1"/>
    <col min="10762" max="11008" width="9" style="92"/>
    <col min="11009" max="11009" width="2.875" style="92" bestFit="1" customWidth="1"/>
    <col min="11010" max="11010" width="4.5" style="92" bestFit="1" customWidth="1"/>
    <col min="11011" max="11011" width="21.875" style="92" bestFit="1" customWidth="1"/>
    <col min="11012" max="11016" width="12.625" style="92" customWidth="1"/>
    <col min="11017" max="11017" width="17.25" style="92" bestFit="1" customWidth="1"/>
    <col min="11018" max="11264" width="9" style="92"/>
    <col min="11265" max="11265" width="2.875" style="92" bestFit="1" customWidth="1"/>
    <col min="11266" max="11266" width="4.5" style="92" bestFit="1" customWidth="1"/>
    <col min="11267" max="11267" width="21.875" style="92" bestFit="1" customWidth="1"/>
    <col min="11268" max="11272" width="12.625" style="92" customWidth="1"/>
    <col min="11273" max="11273" width="17.25" style="92" bestFit="1" customWidth="1"/>
    <col min="11274" max="11520" width="9" style="92"/>
    <col min="11521" max="11521" width="2.875" style="92" bestFit="1" customWidth="1"/>
    <col min="11522" max="11522" width="4.5" style="92" bestFit="1" customWidth="1"/>
    <col min="11523" max="11523" width="21.875" style="92" bestFit="1" customWidth="1"/>
    <col min="11524" max="11528" width="12.625" style="92" customWidth="1"/>
    <col min="11529" max="11529" width="17.25" style="92" bestFit="1" customWidth="1"/>
    <col min="11530" max="11776" width="9" style="92"/>
    <col min="11777" max="11777" width="2.875" style="92" bestFit="1" customWidth="1"/>
    <col min="11778" max="11778" width="4.5" style="92" bestFit="1" customWidth="1"/>
    <col min="11779" max="11779" width="21.875" style="92" bestFit="1" customWidth="1"/>
    <col min="11780" max="11784" width="12.625" style="92" customWidth="1"/>
    <col min="11785" max="11785" width="17.25" style="92" bestFit="1" customWidth="1"/>
    <col min="11786" max="12032" width="9" style="92"/>
    <col min="12033" max="12033" width="2.875" style="92" bestFit="1" customWidth="1"/>
    <col min="12034" max="12034" width="4.5" style="92" bestFit="1" customWidth="1"/>
    <col min="12035" max="12035" width="21.875" style="92" bestFit="1" customWidth="1"/>
    <col min="12036" max="12040" width="12.625" style="92" customWidth="1"/>
    <col min="12041" max="12041" width="17.25" style="92" bestFit="1" customWidth="1"/>
    <col min="12042" max="12288" width="9" style="92"/>
    <col min="12289" max="12289" width="2.875" style="92" bestFit="1" customWidth="1"/>
    <col min="12290" max="12290" width="4.5" style="92" bestFit="1" customWidth="1"/>
    <col min="12291" max="12291" width="21.875" style="92" bestFit="1" customWidth="1"/>
    <col min="12292" max="12296" width="12.625" style="92" customWidth="1"/>
    <col min="12297" max="12297" width="17.25" style="92" bestFit="1" customWidth="1"/>
    <col min="12298" max="12544" width="9" style="92"/>
    <col min="12545" max="12545" width="2.875" style="92" bestFit="1" customWidth="1"/>
    <col min="12546" max="12546" width="4.5" style="92" bestFit="1" customWidth="1"/>
    <col min="12547" max="12547" width="21.875" style="92" bestFit="1" customWidth="1"/>
    <col min="12548" max="12552" width="12.625" style="92" customWidth="1"/>
    <col min="12553" max="12553" width="17.25" style="92" bestFit="1" customWidth="1"/>
    <col min="12554" max="12800" width="9" style="92"/>
    <col min="12801" max="12801" width="2.875" style="92" bestFit="1" customWidth="1"/>
    <col min="12802" max="12802" width="4.5" style="92" bestFit="1" customWidth="1"/>
    <col min="12803" max="12803" width="21.875" style="92" bestFit="1" customWidth="1"/>
    <col min="12804" max="12808" width="12.625" style="92" customWidth="1"/>
    <col min="12809" max="12809" width="17.25" style="92" bestFit="1" customWidth="1"/>
    <col min="12810" max="13056" width="9" style="92"/>
    <col min="13057" max="13057" width="2.875" style="92" bestFit="1" customWidth="1"/>
    <col min="13058" max="13058" width="4.5" style="92" bestFit="1" customWidth="1"/>
    <col min="13059" max="13059" width="21.875" style="92" bestFit="1" customWidth="1"/>
    <col min="13060" max="13064" width="12.625" style="92" customWidth="1"/>
    <col min="13065" max="13065" width="17.25" style="92" bestFit="1" customWidth="1"/>
    <col min="13066" max="13312" width="9" style="92"/>
    <col min="13313" max="13313" width="2.875" style="92" bestFit="1" customWidth="1"/>
    <col min="13314" max="13314" width="4.5" style="92" bestFit="1" customWidth="1"/>
    <col min="13315" max="13315" width="21.875" style="92" bestFit="1" customWidth="1"/>
    <col min="13316" max="13320" width="12.625" style="92" customWidth="1"/>
    <col min="13321" max="13321" width="17.25" style="92" bestFit="1" customWidth="1"/>
    <col min="13322" max="13568" width="9" style="92"/>
    <col min="13569" max="13569" width="2.875" style="92" bestFit="1" customWidth="1"/>
    <col min="13570" max="13570" width="4.5" style="92" bestFit="1" customWidth="1"/>
    <col min="13571" max="13571" width="21.875" style="92" bestFit="1" customWidth="1"/>
    <col min="13572" max="13576" width="12.625" style="92" customWidth="1"/>
    <col min="13577" max="13577" width="17.25" style="92" bestFit="1" customWidth="1"/>
    <col min="13578" max="13824" width="9" style="92"/>
    <col min="13825" max="13825" width="2.875" style="92" bestFit="1" customWidth="1"/>
    <col min="13826" max="13826" width="4.5" style="92" bestFit="1" customWidth="1"/>
    <col min="13827" max="13827" width="21.875" style="92" bestFit="1" customWidth="1"/>
    <col min="13828" max="13832" width="12.625" style="92" customWidth="1"/>
    <col min="13833" max="13833" width="17.25" style="92" bestFit="1" customWidth="1"/>
    <col min="13834" max="14080" width="9" style="92"/>
    <col min="14081" max="14081" width="2.875" style="92" bestFit="1" customWidth="1"/>
    <col min="14082" max="14082" width="4.5" style="92" bestFit="1" customWidth="1"/>
    <col min="14083" max="14083" width="21.875" style="92" bestFit="1" customWidth="1"/>
    <col min="14084" max="14088" width="12.625" style="92" customWidth="1"/>
    <col min="14089" max="14089" width="17.25" style="92" bestFit="1" customWidth="1"/>
    <col min="14090" max="14336" width="9" style="92"/>
    <col min="14337" max="14337" width="2.875" style="92" bestFit="1" customWidth="1"/>
    <col min="14338" max="14338" width="4.5" style="92" bestFit="1" customWidth="1"/>
    <col min="14339" max="14339" width="21.875" style="92" bestFit="1" customWidth="1"/>
    <col min="14340" max="14344" width="12.625" style="92" customWidth="1"/>
    <col min="14345" max="14345" width="17.25" style="92" bestFit="1" customWidth="1"/>
    <col min="14346" max="14592" width="9" style="92"/>
    <col min="14593" max="14593" width="2.875" style="92" bestFit="1" customWidth="1"/>
    <col min="14594" max="14594" width="4.5" style="92" bestFit="1" customWidth="1"/>
    <col min="14595" max="14595" width="21.875" style="92" bestFit="1" customWidth="1"/>
    <col min="14596" max="14600" width="12.625" style="92" customWidth="1"/>
    <col min="14601" max="14601" width="17.25" style="92" bestFit="1" customWidth="1"/>
    <col min="14602" max="14848" width="9" style="92"/>
    <col min="14849" max="14849" width="2.875" style="92" bestFit="1" customWidth="1"/>
    <col min="14850" max="14850" width="4.5" style="92" bestFit="1" customWidth="1"/>
    <col min="14851" max="14851" width="21.875" style="92" bestFit="1" customWidth="1"/>
    <col min="14852" max="14856" width="12.625" style="92" customWidth="1"/>
    <col min="14857" max="14857" width="17.25" style="92" bestFit="1" customWidth="1"/>
    <col min="14858" max="15104" width="9" style="92"/>
    <col min="15105" max="15105" width="2.875" style="92" bestFit="1" customWidth="1"/>
    <col min="15106" max="15106" width="4.5" style="92" bestFit="1" customWidth="1"/>
    <col min="15107" max="15107" width="21.875" style="92" bestFit="1" customWidth="1"/>
    <col min="15108" max="15112" width="12.625" style="92" customWidth="1"/>
    <col min="15113" max="15113" width="17.25" style="92" bestFit="1" customWidth="1"/>
    <col min="15114" max="15360" width="9" style="92"/>
    <col min="15361" max="15361" width="2.875" style="92" bestFit="1" customWidth="1"/>
    <col min="15362" max="15362" width="4.5" style="92" bestFit="1" customWidth="1"/>
    <col min="15363" max="15363" width="21.875" style="92" bestFit="1" customWidth="1"/>
    <col min="15364" max="15368" width="12.625" style="92" customWidth="1"/>
    <col min="15369" max="15369" width="17.25" style="92" bestFit="1" customWidth="1"/>
    <col min="15370" max="15616" width="9" style="92"/>
    <col min="15617" max="15617" width="2.875" style="92" bestFit="1" customWidth="1"/>
    <col min="15618" max="15618" width="4.5" style="92" bestFit="1" customWidth="1"/>
    <col min="15619" max="15619" width="21.875" style="92" bestFit="1" customWidth="1"/>
    <col min="15620" max="15624" width="12.625" style="92" customWidth="1"/>
    <col min="15625" max="15625" width="17.25" style="92" bestFit="1" customWidth="1"/>
    <col min="15626" max="15872" width="9" style="92"/>
    <col min="15873" max="15873" width="2.875" style="92" bestFit="1" customWidth="1"/>
    <col min="15874" max="15874" width="4.5" style="92" bestFit="1" customWidth="1"/>
    <col min="15875" max="15875" width="21.875" style="92" bestFit="1" customWidth="1"/>
    <col min="15876" max="15880" width="12.625" style="92" customWidth="1"/>
    <col min="15881" max="15881" width="17.25" style="92" bestFit="1" customWidth="1"/>
    <col min="15882" max="16128" width="9" style="92"/>
    <col min="16129" max="16129" width="2.875" style="92" bestFit="1" customWidth="1"/>
    <col min="16130" max="16130" width="4.5" style="92" bestFit="1" customWidth="1"/>
    <col min="16131" max="16131" width="21.875" style="92" bestFit="1" customWidth="1"/>
    <col min="16132" max="16136" width="12.625" style="92" customWidth="1"/>
    <col min="16137" max="16137" width="17.25" style="92" bestFit="1" customWidth="1"/>
    <col min="16138" max="16384" width="9" style="92"/>
  </cols>
  <sheetData>
    <row r="1" spans="1:12" ht="18.75">
      <c r="A1" s="282" t="s">
        <v>256</v>
      </c>
      <c r="B1" s="282"/>
      <c r="C1" s="282"/>
      <c r="D1" s="282"/>
      <c r="E1" s="282"/>
      <c r="F1" s="282"/>
      <c r="G1" s="282"/>
      <c r="H1" s="282"/>
      <c r="I1" s="282"/>
      <c r="J1" s="282"/>
    </row>
    <row r="2" spans="1:12">
      <c r="A2" s="247" t="s">
        <v>19</v>
      </c>
      <c r="B2" s="247"/>
      <c r="C2" s="247"/>
      <c r="D2" s="247"/>
      <c r="E2" s="247"/>
      <c r="F2" s="247"/>
      <c r="G2" s="247"/>
      <c r="H2" s="247"/>
      <c r="I2" s="247"/>
      <c r="J2" s="247"/>
    </row>
    <row r="4" spans="1:12">
      <c r="A4" s="299"/>
      <c r="B4" s="299"/>
      <c r="C4" s="134" t="s">
        <v>20</v>
      </c>
      <c r="D4" s="301"/>
      <c r="E4" s="303"/>
      <c r="F4" s="303"/>
      <c r="G4" s="303"/>
      <c r="H4" s="284"/>
      <c r="I4" s="285"/>
      <c r="J4" s="284"/>
      <c r="K4" s="304"/>
      <c r="L4" s="285"/>
    </row>
    <row r="5" spans="1:12" ht="21.75" customHeight="1">
      <c r="A5" s="300"/>
      <c r="B5" s="300"/>
      <c r="C5" s="136" t="s">
        <v>21</v>
      </c>
      <c r="D5" s="302"/>
      <c r="E5" s="302"/>
      <c r="F5" s="302"/>
      <c r="G5" s="302"/>
      <c r="H5" s="293"/>
      <c r="I5" s="294"/>
      <c r="J5" s="305"/>
      <c r="K5" s="247"/>
      <c r="L5" s="306"/>
    </row>
    <row r="6" spans="1:12" ht="30" customHeight="1">
      <c r="A6" s="228"/>
      <c r="B6" s="135">
        <v>1</v>
      </c>
      <c r="C6" s="137" t="s">
        <v>251</v>
      </c>
      <c r="D6" s="138"/>
      <c r="E6" s="139"/>
      <c r="F6" s="138"/>
      <c r="G6" s="139"/>
      <c r="H6" s="271"/>
      <c r="I6" s="272"/>
      <c r="J6" s="140" t="s">
        <v>201</v>
      </c>
      <c r="K6" s="141">
        <f t="shared" ref="K6" si="0">COUNTA(D6:I6)</f>
        <v>0</v>
      </c>
      <c r="L6" s="99" t="s">
        <v>131</v>
      </c>
    </row>
    <row r="7" spans="1:12" ht="30" customHeight="1">
      <c r="A7" s="310" t="s">
        <v>246</v>
      </c>
      <c r="B7" s="135">
        <v>2</v>
      </c>
      <c r="C7" s="161" t="s">
        <v>133</v>
      </c>
      <c r="D7" s="203"/>
      <c r="E7" s="139"/>
      <c r="F7" s="138"/>
      <c r="G7" s="139"/>
      <c r="H7" s="271"/>
      <c r="I7" s="272"/>
      <c r="J7" s="140" t="s">
        <v>185</v>
      </c>
      <c r="K7" s="141">
        <f>COUNTA(D7:I7)</f>
        <v>0</v>
      </c>
      <c r="L7" s="99" t="s">
        <v>131</v>
      </c>
    </row>
    <row r="8" spans="1:12" ht="30" customHeight="1">
      <c r="A8" s="308"/>
      <c r="B8" s="135">
        <v>3</v>
      </c>
      <c r="C8" s="137" t="s">
        <v>134</v>
      </c>
      <c r="D8" s="203"/>
      <c r="E8" s="139"/>
      <c r="F8" s="138"/>
      <c r="G8" s="139"/>
      <c r="H8" s="271"/>
      <c r="I8" s="272"/>
      <c r="J8" s="140" t="s">
        <v>201</v>
      </c>
      <c r="K8" s="141">
        <f t="shared" ref="K8:K31" si="1">COUNTA(D8:I8)</f>
        <v>0</v>
      </c>
      <c r="L8" s="99" t="s">
        <v>131</v>
      </c>
    </row>
    <row r="9" spans="1:12" ht="30" customHeight="1">
      <c r="A9" s="308"/>
      <c r="B9" s="135">
        <v>4</v>
      </c>
      <c r="C9" s="137" t="s">
        <v>135</v>
      </c>
      <c r="D9" s="138"/>
      <c r="E9" s="139"/>
      <c r="F9" s="138"/>
      <c r="G9" s="224"/>
      <c r="H9" s="271"/>
      <c r="I9" s="272"/>
      <c r="J9" s="140" t="s">
        <v>128</v>
      </c>
      <c r="K9" s="141">
        <f t="shared" si="1"/>
        <v>0</v>
      </c>
      <c r="L9" s="99" t="s">
        <v>131</v>
      </c>
    </row>
    <row r="10" spans="1:12" ht="30" customHeight="1">
      <c r="A10" s="308"/>
      <c r="B10" s="135">
        <v>5</v>
      </c>
      <c r="C10" s="161" t="s">
        <v>136</v>
      </c>
      <c r="D10" s="203"/>
      <c r="E10" s="139"/>
      <c r="F10" s="138"/>
      <c r="G10" s="139"/>
      <c r="H10" s="271"/>
      <c r="I10" s="272"/>
      <c r="J10" s="140" t="s">
        <v>185</v>
      </c>
      <c r="K10" s="141">
        <f t="shared" si="1"/>
        <v>0</v>
      </c>
      <c r="L10" s="99" t="s">
        <v>131</v>
      </c>
    </row>
    <row r="11" spans="1:12" ht="30" customHeight="1">
      <c r="A11" s="308"/>
      <c r="B11" s="135">
        <v>6</v>
      </c>
      <c r="C11" s="137" t="s">
        <v>137</v>
      </c>
      <c r="D11" s="138"/>
      <c r="E11" s="139"/>
      <c r="F11" s="138"/>
      <c r="G11" s="139"/>
      <c r="H11" s="292"/>
      <c r="I11" s="272"/>
      <c r="J11" s="140" t="s">
        <v>203</v>
      </c>
      <c r="K11" s="141">
        <f t="shared" si="1"/>
        <v>0</v>
      </c>
      <c r="L11" s="99" t="s">
        <v>131</v>
      </c>
    </row>
    <row r="12" spans="1:12" ht="30" customHeight="1">
      <c r="A12" s="308"/>
      <c r="B12" s="135">
        <v>7</v>
      </c>
      <c r="C12" s="142" t="s">
        <v>138</v>
      </c>
      <c r="D12" s="141"/>
      <c r="E12" s="111"/>
      <c r="F12" s="141"/>
      <c r="G12" s="111"/>
      <c r="H12" s="271"/>
      <c r="I12" s="272"/>
      <c r="J12" s="140" t="s">
        <v>203</v>
      </c>
      <c r="K12" s="141">
        <f t="shared" si="1"/>
        <v>0</v>
      </c>
      <c r="L12" s="99" t="s">
        <v>131</v>
      </c>
    </row>
    <row r="13" spans="1:12" ht="30" customHeight="1">
      <c r="A13" s="308"/>
      <c r="B13" s="135">
        <v>8</v>
      </c>
      <c r="C13" s="143" t="s">
        <v>102</v>
      </c>
      <c r="D13" s="144"/>
      <c r="E13" s="145"/>
      <c r="F13" s="144"/>
      <c r="G13" s="145"/>
      <c r="H13" s="271"/>
      <c r="I13" s="272"/>
      <c r="J13" s="140" t="s">
        <v>201</v>
      </c>
      <c r="K13" s="141">
        <f t="shared" si="1"/>
        <v>0</v>
      </c>
      <c r="L13" s="99" t="s">
        <v>131</v>
      </c>
    </row>
    <row r="14" spans="1:12" ht="30" customHeight="1">
      <c r="A14" s="308"/>
      <c r="B14" s="26">
        <v>9</v>
      </c>
      <c r="C14" s="227" t="s">
        <v>252</v>
      </c>
      <c r="D14" s="141"/>
      <c r="E14" s="111"/>
      <c r="F14" s="141"/>
      <c r="G14" s="111"/>
      <c r="H14" s="271"/>
      <c r="I14" s="272"/>
      <c r="J14" s="140" t="s">
        <v>185</v>
      </c>
      <c r="K14" s="141">
        <f t="shared" ref="K14" si="2">COUNTA(D14:I14)</f>
        <v>0</v>
      </c>
      <c r="L14" s="99" t="s">
        <v>131</v>
      </c>
    </row>
    <row r="15" spans="1:12" ht="30" customHeight="1">
      <c r="A15" s="308"/>
      <c r="B15" s="228">
        <v>10</v>
      </c>
      <c r="C15" s="146" t="s">
        <v>100</v>
      </c>
      <c r="E15" s="147"/>
      <c r="G15" s="147"/>
      <c r="H15" s="293"/>
      <c r="I15" s="294"/>
      <c r="J15" s="229" t="s">
        <v>203</v>
      </c>
      <c r="K15" s="141">
        <f t="shared" si="1"/>
        <v>0</v>
      </c>
      <c r="L15" s="99" t="s">
        <v>131</v>
      </c>
    </row>
    <row r="16" spans="1:12" ht="30" customHeight="1">
      <c r="A16" s="308"/>
      <c r="B16" s="135">
        <v>11</v>
      </c>
      <c r="C16" s="137" t="s">
        <v>140</v>
      </c>
      <c r="D16" s="148"/>
      <c r="E16" s="139"/>
      <c r="F16" s="203"/>
      <c r="G16" s="139"/>
      <c r="H16" s="271"/>
      <c r="I16" s="272"/>
      <c r="J16" s="140" t="s">
        <v>202</v>
      </c>
      <c r="K16" s="141">
        <f t="shared" si="1"/>
        <v>0</v>
      </c>
      <c r="L16" s="99" t="s">
        <v>131</v>
      </c>
    </row>
    <row r="17" spans="1:12" ht="30" customHeight="1">
      <c r="A17" s="308"/>
      <c r="B17" s="26">
        <v>12</v>
      </c>
      <c r="C17" s="142" t="s">
        <v>141</v>
      </c>
      <c r="D17" s="114"/>
      <c r="E17" s="111"/>
      <c r="F17" s="141"/>
      <c r="G17" s="111"/>
      <c r="H17" s="271"/>
      <c r="I17" s="272"/>
      <c r="J17" s="140" t="s">
        <v>202</v>
      </c>
      <c r="K17" s="141">
        <f t="shared" si="1"/>
        <v>0</v>
      </c>
      <c r="L17" s="99" t="s">
        <v>131</v>
      </c>
    </row>
    <row r="18" spans="1:12" ht="30" customHeight="1" thickBot="1">
      <c r="A18" s="311"/>
      <c r="B18" s="149">
        <v>13</v>
      </c>
      <c r="C18" s="150" t="s">
        <v>220</v>
      </c>
      <c r="D18" s="151"/>
      <c r="E18" s="152"/>
      <c r="F18" s="151"/>
      <c r="G18" s="223"/>
      <c r="H18" s="295"/>
      <c r="I18" s="296"/>
      <c r="J18" s="153" t="s">
        <v>130</v>
      </c>
      <c r="K18" s="204">
        <f t="shared" si="1"/>
        <v>0</v>
      </c>
      <c r="L18" s="105" t="s">
        <v>131</v>
      </c>
    </row>
    <row r="19" spans="1:12" ht="30" customHeight="1" thickTop="1">
      <c r="A19" s="307" t="s">
        <v>247</v>
      </c>
      <c r="B19" s="154">
        <v>14</v>
      </c>
      <c r="C19" s="155" t="s">
        <v>142</v>
      </c>
      <c r="D19" s="156"/>
      <c r="E19" s="157"/>
      <c r="F19" s="156"/>
      <c r="G19" s="157"/>
      <c r="H19" s="297"/>
      <c r="I19" s="298"/>
      <c r="J19" s="158" t="s">
        <v>202</v>
      </c>
      <c r="K19" s="144">
        <f t="shared" si="1"/>
        <v>0</v>
      </c>
      <c r="L19" s="159" t="s">
        <v>131</v>
      </c>
    </row>
    <row r="20" spans="1:12" ht="30" customHeight="1">
      <c r="A20" s="308"/>
      <c r="B20" s="135">
        <v>15</v>
      </c>
      <c r="C20" s="137" t="s">
        <v>144</v>
      </c>
      <c r="D20" s="138"/>
      <c r="E20" s="139"/>
      <c r="F20" s="138"/>
      <c r="G20" s="139"/>
      <c r="H20" s="271"/>
      <c r="I20" s="272"/>
      <c r="J20" s="140" t="s">
        <v>202</v>
      </c>
      <c r="K20" s="141">
        <f t="shared" si="1"/>
        <v>0</v>
      </c>
      <c r="L20" s="99" t="s">
        <v>131</v>
      </c>
    </row>
    <row r="21" spans="1:12" ht="30" customHeight="1">
      <c r="A21" s="308"/>
      <c r="B21" s="135">
        <v>16</v>
      </c>
      <c r="C21" s="137" t="s">
        <v>145</v>
      </c>
      <c r="D21" s="138"/>
      <c r="E21" s="139"/>
      <c r="F21" s="138"/>
      <c r="G21" s="139"/>
      <c r="H21" s="271"/>
      <c r="I21" s="272"/>
      <c r="J21" s="140" t="s">
        <v>130</v>
      </c>
      <c r="K21" s="141">
        <f t="shared" si="1"/>
        <v>0</v>
      </c>
      <c r="L21" s="99" t="s">
        <v>131</v>
      </c>
    </row>
    <row r="22" spans="1:12" ht="30" customHeight="1">
      <c r="A22" s="308"/>
      <c r="B22" s="135">
        <v>17</v>
      </c>
      <c r="C22" s="142" t="s">
        <v>146</v>
      </c>
      <c r="D22" s="141"/>
      <c r="E22" s="111"/>
      <c r="F22" s="141"/>
      <c r="G22" s="111"/>
      <c r="H22" s="271"/>
      <c r="I22" s="272"/>
      <c r="J22" s="140" t="s">
        <v>139</v>
      </c>
      <c r="K22" s="141">
        <f t="shared" si="1"/>
        <v>0</v>
      </c>
      <c r="L22" s="99" t="s">
        <v>131</v>
      </c>
    </row>
    <row r="23" spans="1:12" ht="30" customHeight="1">
      <c r="A23" s="308"/>
      <c r="B23" s="26">
        <v>18</v>
      </c>
      <c r="C23" s="231" t="s">
        <v>253</v>
      </c>
      <c r="D23" s="141"/>
      <c r="E23" s="111"/>
      <c r="F23" s="141"/>
      <c r="G23" s="111"/>
      <c r="H23" s="271"/>
      <c r="I23" s="272"/>
      <c r="J23" s="140" t="s">
        <v>185</v>
      </c>
      <c r="K23" s="141">
        <f t="shared" ref="K23" si="3">COUNTA(D23:I23)</f>
        <v>0</v>
      </c>
      <c r="L23" s="99" t="s">
        <v>131</v>
      </c>
    </row>
    <row r="24" spans="1:12" ht="30" customHeight="1">
      <c r="A24" s="308"/>
      <c r="B24" s="228">
        <v>19</v>
      </c>
      <c r="C24" s="162" t="s">
        <v>143</v>
      </c>
      <c r="E24" s="147"/>
      <c r="G24" s="147"/>
      <c r="H24" s="293"/>
      <c r="I24" s="294"/>
      <c r="J24" s="229" t="s">
        <v>185</v>
      </c>
      <c r="K24" s="141">
        <f t="shared" si="1"/>
        <v>0</v>
      </c>
      <c r="L24" s="99" t="s">
        <v>131</v>
      </c>
    </row>
    <row r="25" spans="1:12" ht="30" customHeight="1">
      <c r="A25" s="308"/>
      <c r="B25" s="135">
        <v>20</v>
      </c>
      <c r="C25" s="137" t="s">
        <v>147</v>
      </c>
      <c r="D25" s="148"/>
      <c r="E25" s="139"/>
      <c r="F25" s="138"/>
      <c r="G25" s="139"/>
      <c r="H25" s="271"/>
      <c r="I25" s="272"/>
      <c r="J25" s="140" t="s">
        <v>203</v>
      </c>
      <c r="K25" s="141">
        <f t="shared" si="1"/>
        <v>0</v>
      </c>
      <c r="L25" s="99" t="s">
        <v>131</v>
      </c>
    </row>
    <row r="26" spans="1:12" ht="30" customHeight="1">
      <c r="A26" s="308"/>
      <c r="B26" s="135">
        <v>21</v>
      </c>
      <c r="C26" s="137" t="s">
        <v>148</v>
      </c>
      <c r="D26" s="138"/>
      <c r="E26" s="139"/>
      <c r="F26" s="138"/>
      <c r="G26" s="139"/>
      <c r="H26" s="271"/>
      <c r="I26" s="272"/>
      <c r="J26" s="140" t="s">
        <v>128</v>
      </c>
      <c r="K26" s="141">
        <f t="shared" si="1"/>
        <v>0</v>
      </c>
      <c r="L26" s="99" t="s">
        <v>131</v>
      </c>
    </row>
    <row r="27" spans="1:12" ht="30" customHeight="1">
      <c r="A27" s="308"/>
      <c r="B27" s="135">
        <v>22</v>
      </c>
      <c r="C27" s="161" t="s">
        <v>149</v>
      </c>
      <c r="D27" s="138"/>
      <c r="E27" s="139"/>
      <c r="F27" s="138"/>
      <c r="G27" s="139"/>
      <c r="H27" s="271"/>
      <c r="I27" s="272"/>
      <c r="J27" s="140" t="s">
        <v>185</v>
      </c>
      <c r="K27" s="141">
        <f t="shared" si="1"/>
        <v>0</v>
      </c>
      <c r="L27" s="99" t="s">
        <v>131</v>
      </c>
    </row>
    <row r="28" spans="1:12" ht="30" customHeight="1">
      <c r="A28" s="308"/>
      <c r="B28" s="135">
        <v>23</v>
      </c>
      <c r="C28" s="142" t="s">
        <v>150</v>
      </c>
      <c r="D28" s="141"/>
      <c r="E28" s="111"/>
      <c r="F28" s="141"/>
      <c r="G28" s="111"/>
      <c r="H28" s="271"/>
      <c r="I28" s="272"/>
      <c r="J28" s="140" t="s">
        <v>201</v>
      </c>
      <c r="K28" s="141">
        <f t="shared" si="1"/>
        <v>0</v>
      </c>
      <c r="L28" s="99" t="s">
        <v>131</v>
      </c>
    </row>
    <row r="29" spans="1:12" ht="30" customHeight="1">
      <c r="A29" s="308"/>
      <c r="B29" s="135">
        <v>24</v>
      </c>
      <c r="C29" s="137" t="s">
        <v>151</v>
      </c>
      <c r="D29" s="138"/>
      <c r="E29" s="139"/>
      <c r="F29" s="138"/>
      <c r="G29" s="139"/>
      <c r="H29" s="271"/>
      <c r="I29" s="272"/>
      <c r="J29" s="140" t="s">
        <v>203</v>
      </c>
      <c r="K29" s="141">
        <f t="shared" si="1"/>
        <v>0</v>
      </c>
      <c r="L29" s="99" t="s">
        <v>131</v>
      </c>
    </row>
    <row r="30" spans="1:12" ht="30" customHeight="1">
      <c r="A30" s="308"/>
      <c r="B30" s="135">
        <v>25</v>
      </c>
      <c r="C30" s="230" t="s">
        <v>254</v>
      </c>
      <c r="D30" s="138"/>
      <c r="E30" s="139"/>
      <c r="F30" s="138"/>
      <c r="G30" s="111"/>
      <c r="H30" s="271"/>
      <c r="I30" s="272"/>
      <c r="J30" s="140" t="s">
        <v>187</v>
      </c>
      <c r="K30" s="141">
        <f t="shared" ref="K30" si="4">COUNTA(D30:I30)</f>
        <v>0</v>
      </c>
      <c r="L30" s="99" t="s">
        <v>131</v>
      </c>
    </row>
    <row r="31" spans="1:12" ht="30" customHeight="1">
      <c r="A31" s="309"/>
      <c r="B31" s="135">
        <v>26</v>
      </c>
      <c r="C31" s="137" t="s">
        <v>101</v>
      </c>
      <c r="D31" s="138"/>
      <c r="E31" s="139"/>
      <c r="F31" s="138"/>
      <c r="G31" s="111"/>
      <c r="H31" s="271"/>
      <c r="I31" s="272"/>
      <c r="J31" s="140" t="s">
        <v>203</v>
      </c>
      <c r="K31" s="141">
        <f t="shared" si="1"/>
        <v>0</v>
      </c>
      <c r="L31" s="99" t="s">
        <v>131</v>
      </c>
    </row>
    <row r="32" spans="1:12" ht="20.100000000000001" customHeight="1">
      <c r="A32" s="254" t="s">
        <v>213</v>
      </c>
      <c r="B32" s="255"/>
      <c r="C32" s="198"/>
      <c r="D32" s="194"/>
      <c r="E32" s="194"/>
      <c r="F32" s="195"/>
      <c r="G32" s="177" t="s">
        <v>197</v>
      </c>
      <c r="H32" s="120">
        <f>K7+K10+K24+K27+K14+K23+K30</f>
        <v>0</v>
      </c>
      <c r="I32" s="167" t="s">
        <v>131</v>
      </c>
      <c r="J32" s="180">
        <f>H32*8500</f>
        <v>0</v>
      </c>
      <c r="K32" s="167" t="s">
        <v>51</v>
      </c>
      <c r="L32" s="122"/>
    </row>
    <row r="33" spans="1:12" ht="20.100000000000001" customHeight="1">
      <c r="A33" s="256" t="s">
        <v>214</v>
      </c>
      <c r="B33" s="257"/>
      <c r="C33" s="199"/>
      <c r="D33" s="196"/>
      <c r="E33" s="196"/>
      <c r="F33" s="197"/>
      <c r="G33" s="164" t="s">
        <v>204</v>
      </c>
      <c r="H33" s="120">
        <f>K8+K11+K12+K13+K15+K25+K28+K29+K31+K6</f>
        <v>0</v>
      </c>
      <c r="I33" s="167" t="s">
        <v>131</v>
      </c>
      <c r="J33" s="180">
        <f>H33*6000</f>
        <v>0</v>
      </c>
      <c r="K33" s="167" t="s">
        <v>51</v>
      </c>
      <c r="L33" s="122"/>
    </row>
    <row r="34" spans="1:12" ht="20.100000000000001" customHeight="1">
      <c r="A34" s="253" t="s">
        <v>49</v>
      </c>
      <c r="B34" s="249"/>
      <c r="C34" s="249"/>
      <c r="D34" s="249">
        <f>入厩届!I3</f>
        <v>0</v>
      </c>
      <c r="E34" s="249"/>
      <c r="F34" s="250"/>
      <c r="G34" s="164" t="s">
        <v>132</v>
      </c>
      <c r="H34" s="123">
        <f>K9+K26</f>
        <v>0</v>
      </c>
      <c r="I34" s="168" t="s">
        <v>131</v>
      </c>
      <c r="J34" s="181">
        <f>H34*4500</f>
        <v>0</v>
      </c>
      <c r="K34" s="168" t="s">
        <v>51</v>
      </c>
      <c r="L34" s="122"/>
    </row>
    <row r="35" spans="1:12" ht="20.100000000000001" customHeight="1">
      <c r="A35" s="129"/>
      <c r="B35" s="121"/>
      <c r="C35" s="121"/>
      <c r="D35" s="251"/>
      <c r="E35" s="251"/>
      <c r="F35" s="252"/>
      <c r="G35" s="165" t="s">
        <v>221</v>
      </c>
      <c r="H35" s="172">
        <f>K16+K17+K19+K20</f>
        <v>0</v>
      </c>
      <c r="I35" s="167" t="s">
        <v>131</v>
      </c>
      <c r="J35" s="180">
        <f>H35*4000</f>
        <v>0</v>
      </c>
      <c r="K35" s="168" t="s">
        <v>51</v>
      </c>
      <c r="L35" s="122"/>
    </row>
    <row r="36" spans="1:12" ht="20.100000000000001" customHeight="1">
      <c r="A36" s="258" t="s">
        <v>217</v>
      </c>
      <c r="B36" s="259"/>
      <c r="C36" s="259"/>
      <c r="D36" s="112"/>
      <c r="E36" s="112"/>
      <c r="F36" s="191"/>
      <c r="G36" s="290" t="s">
        <v>207</v>
      </c>
      <c r="H36" s="172">
        <f>K18+K21+K22</f>
        <v>0</v>
      </c>
      <c r="I36" s="168" t="s">
        <v>131</v>
      </c>
      <c r="J36" s="182">
        <f>H36*3000</f>
        <v>0</v>
      </c>
      <c r="K36" s="168" t="s">
        <v>51</v>
      </c>
      <c r="L36" s="122"/>
    </row>
    <row r="37" spans="1:12" ht="21" customHeight="1" thickBot="1">
      <c r="A37" s="193"/>
      <c r="B37" s="112" t="s">
        <v>219</v>
      </c>
      <c r="C37" s="201"/>
      <c r="D37" s="112"/>
      <c r="E37" s="112"/>
      <c r="F37" s="191"/>
      <c r="G37" s="291"/>
      <c r="H37" s="166"/>
      <c r="L37" s="122"/>
    </row>
    <row r="38" spans="1:12" ht="21" customHeight="1">
      <c r="A38" s="260" t="s">
        <v>218</v>
      </c>
      <c r="B38" s="261"/>
      <c r="C38" s="261"/>
      <c r="D38" s="112"/>
      <c r="E38" s="112"/>
      <c r="F38" s="191"/>
      <c r="G38" s="266" t="s">
        <v>50</v>
      </c>
      <c r="H38" s="275">
        <f>SUM(J32:J36)</f>
        <v>0</v>
      </c>
      <c r="I38" s="275"/>
      <c r="J38" s="275"/>
      <c r="K38" s="127"/>
      <c r="L38" s="119"/>
    </row>
    <row r="39" spans="1:12" ht="21" customHeight="1" thickBot="1">
      <c r="A39" s="193"/>
      <c r="B39" s="112"/>
      <c r="C39" s="201"/>
      <c r="D39" s="112"/>
      <c r="E39" s="112"/>
      <c r="F39" s="191"/>
      <c r="G39" s="267"/>
      <c r="H39" s="289"/>
      <c r="I39" s="289"/>
      <c r="J39" s="289"/>
      <c r="K39" s="128" t="s">
        <v>51</v>
      </c>
      <c r="L39" s="122"/>
    </row>
    <row r="40" spans="1:12" ht="21" customHeight="1">
      <c r="A40" s="129"/>
      <c r="B40" s="121"/>
      <c r="C40" s="121"/>
      <c r="D40" s="121"/>
      <c r="E40" s="121"/>
      <c r="F40" s="192"/>
      <c r="G40" s="129"/>
      <c r="H40" s="121"/>
      <c r="I40" s="130" t="s">
        <v>52</v>
      </c>
      <c r="J40" s="131" t="s">
        <v>53</v>
      </c>
      <c r="K40" s="131"/>
      <c r="L40" s="126"/>
    </row>
    <row r="41" spans="1:12" ht="21" customHeight="1">
      <c r="A41" s="262" t="s">
        <v>232</v>
      </c>
      <c r="B41" s="262"/>
      <c r="C41" s="262"/>
      <c r="D41" s="262"/>
      <c r="E41" s="262"/>
      <c r="F41" s="262"/>
      <c r="G41" s="262"/>
      <c r="H41" s="262"/>
      <c r="I41" s="262"/>
      <c r="J41" s="262"/>
      <c r="K41" s="262"/>
      <c r="L41" s="262"/>
    </row>
    <row r="42" spans="1:12" ht="21" customHeight="1">
      <c r="A42" s="163"/>
      <c r="B42" s="163"/>
      <c r="C42" s="163"/>
      <c r="D42" s="163"/>
      <c r="E42" s="163"/>
      <c r="F42" s="163"/>
      <c r="G42" s="163"/>
      <c r="H42" s="163"/>
      <c r="I42" s="163"/>
      <c r="J42" s="163"/>
      <c r="K42" s="163"/>
      <c r="L42" s="163"/>
    </row>
  </sheetData>
  <mergeCells count="48">
    <mergeCell ref="H23:I23"/>
    <mergeCell ref="H30:I30"/>
    <mergeCell ref="A19:A31"/>
    <mergeCell ref="H25:I25"/>
    <mergeCell ref="H26:I26"/>
    <mergeCell ref="H27:I27"/>
    <mergeCell ref="H28:I28"/>
    <mergeCell ref="H29:I29"/>
    <mergeCell ref="H20:I20"/>
    <mergeCell ref="H21:I21"/>
    <mergeCell ref="H22:I22"/>
    <mergeCell ref="H24:I24"/>
    <mergeCell ref="H31:I31"/>
    <mergeCell ref="H18:I18"/>
    <mergeCell ref="H19:I19"/>
    <mergeCell ref="A1:J1"/>
    <mergeCell ref="A2:J2"/>
    <mergeCell ref="A4:A5"/>
    <mergeCell ref="B4:B5"/>
    <mergeCell ref="D4:D5"/>
    <mergeCell ref="E4:E5"/>
    <mergeCell ref="F4:F5"/>
    <mergeCell ref="G4:G5"/>
    <mergeCell ref="H4:I5"/>
    <mergeCell ref="J4:L5"/>
    <mergeCell ref="H6:I6"/>
    <mergeCell ref="H14:I14"/>
    <mergeCell ref="A7:A18"/>
    <mergeCell ref="H12:I12"/>
    <mergeCell ref="H13:I13"/>
    <mergeCell ref="H15:I15"/>
    <mergeCell ref="H16:I16"/>
    <mergeCell ref="H17:I17"/>
    <mergeCell ref="H7:I7"/>
    <mergeCell ref="H8:I8"/>
    <mergeCell ref="H9:I9"/>
    <mergeCell ref="H10:I10"/>
    <mergeCell ref="H11:I11"/>
    <mergeCell ref="A38:C38"/>
    <mergeCell ref="H38:J39"/>
    <mergeCell ref="A41:L41"/>
    <mergeCell ref="A32:B32"/>
    <mergeCell ref="A33:B33"/>
    <mergeCell ref="A34:C34"/>
    <mergeCell ref="D34:F35"/>
    <mergeCell ref="A36:C36"/>
    <mergeCell ref="G38:G39"/>
    <mergeCell ref="G36:G37"/>
  </mergeCells>
  <phoneticPr fontId="11"/>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1"/>
  <sheetViews>
    <sheetView topLeftCell="A10" zoomScaleNormal="100" zoomScaleSheetLayoutView="100" workbookViewId="0">
      <selection activeCell="G10" sqref="G10"/>
    </sheetView>
  </sheetViews>
  <sheetFormatPr defaultColWidth="13" defaultRowHeight="13.5"/>
  <cols>
    <col min="1" max="1" width="5" style="60" customWidth="1"/>
    <col min="2" max="3" width="20.625" style="60" customWidth="1"/>
    <col min="4" max="4" width="5" style="60" customWidth="1"/>
    <col min="5" max="5" width="10.375" style="60" customWidth="1"/>
    <col min="6" max="6" width="10.25" style="60" customWidth="1"/>
    <col min="7" max="7" width="20.5" style="60" customWidth="1"/>
    <col min="8" max="8" width="20.625" style="60" customWidth="1"/>
    <col min="9" max="9" width="22.25" style="60" customWidth="1"/>
    <col min="10" max="10" width="3.625" style="60" customWidth="1"/>
    <col min="11" max="12" width="20.5" style="60" customWidth="1"/>
    <col min="13" max="16384" width="13" style="60"/>
  </cols>
  <sheetData>
    <row r="1" spans="1:12">
      <c r="A1" s="312" t="s">
        <v>257</v>
      </c>
      <c r="B1" s="312"/>
      <c r="C1" s="312"/>
      <c r="D1" s="312"/>
      <c r="E1" s="312"/>
      <c r="F1" s="312"/>
      <c r="G1" s="312"/>
      <c r="H1" s="206"/>
      <c r="I1" s="206"/>
      <c r="J1" s="206"/>
      <c r="K1" s="206"/>
      <c r="L1" s="206"/>
    </row>
    <row r="2" spans="1:12">
      <c r="A2" s="313" t="s">
        <v>19</v>
      </c>
      <c r="B2" s="313"/>
      <c r="C2" s="313"/>
      <c r="D2" s="313"/>
      <c r="E2" s="313"/>
      <c r="F2" s="313"/>
      <c r="G2" s="313"/>
      <c r="H2" s="59"/>
      <c r="I2" s="59"/>
      <c r="J2" s="59"/>
      <c r="K2" s="59"/>
      <c r="L2" s="59"/>
    </row>
    <row r="3" spans="1:12">
      <c r="H3" s="59"/>
      <c r="I3" s="59"/>
      <c r="J3" s="59"/>
      <c r="K3" s="59"/>
      <c r="L3" s="59"/>
    </row>
    <row r="4" spans="1:12">
      <c r="A4" s="61" t="s">
        <v>239</v>
      </c>
      <c r="D4" s="61" t="s">
        <v>240</v>
      </c>
    </row>
    <row r="5" spans="1:12" ht="23.1" customHeight="1">
      <c r="A5" s="62"/>
      <c r="B5" s="62" t="s">
        <v>55</v>
      </c>
      <c r="C5" s="62" t="s">
        <v>96</v>
      </c>
      <c r="D5" s="62"/>
      <c r="E5" s="325" t="s">
        <v>55</v>
      </c>
      <c r="F5" s="326"/>
      <c r="G5" s="62" t="s">
        <v>96</v>
      </c>
    </row>
    <row r="6" spans="1:12" ht="26.25" customHeight="1">
      <c r="A6" s="62">
        <v>1</v>
      </c>
      <c r="B6" s="62"/>
      <c r="C6" s="62"/>
      <c r="D6" s="62">
        <v>1</v>
      </c>
      <c r="E6" s="325"/>
      <c r="F6" s="326"/>
      <c r="G6" s="62"/>
    </row>
    <row r="7" spans="1:12" ht="26.25" customHeight="1">
      <c r="A7" s="62">
        <v>2</v>
      </c>
      <c r="B7" s="62"/>
      <c r="C7" s="62"/>
      <c r="D7" s="62">
        <v>2</v>
      </c>
      <c r="E7" s="325"/>
      <c r="F7" s="326"/>
      <c r="G7" s="62"/>
    </row>
    <row r="8" spans="1:12" ht="26.25" customHeight="1">
      <c r="A8" s="62">
        <v>3</v>
      </c>
      <c r="B8" s="62"/>
      <c r="C8" s="62"/>
      <c r="D8" s="62">
        <v>3</v>
      </c>
      <c r="E8" s="325"/>
      <c r="F8" s="326"/>
      <c r="G8" s="62"/>
    </row>
    <row r="9" spans="1:12" ht="26.25" customHeight="1">
      <c r="A9" s="62">
        <v>4</v>
      </c>
      <c r="B9" s="62"/>
      <c r="C9" s="62"/>
      <c r="D9" s="62">
        <v>4</v>
      </c>
      <c r="E9" s="325"/>
      <c r="F9" s="326"/>
      <c r="G9" s="62"/>
    </row>
    <row r="10" spans="1:12" ht="26.25" customHeight="1">
      <c r="A10" s="62">
        <v>5</v>
      </c>
      <c r="B10" s="62"/>
      <c r="C10" s="62"/>
      <c r="D10" s="62">
        <v>5</v>
      </c>
      <c r="E10" s="325"/>
      <c r="F10" s="326"/>
      <c r="G10" s="62"/>
    </row>
    <row r="11" spans="1:12" ht="26.25" customHeight="1">
      <c r="A11" s="62">
        <v>6</v>
      </c>
      <c r="B11" s="62"/>
      <c r="C11" s="62"/>
      <c r="D11" s="62">
        <v>6</v>
      </c>
      <c r="E11" s="325"/>
      <c r="F11" s="326"/>
      <c r="G11" s="62"/>
    </row>
    <row r="12" spans="1:12" ht="26.25" customHeight="1">
      <c r="A12" s="62">
        <v>7</v>
      </c>
      <c r="B12" s="62"/>
      <c r="C12" s="62"/>
      <c r="D12" s="62">
        <v>7</v>
      </c>
      <c r="E12" s="325"/>
      <c r="F12" s="326"/>
      <c r="G12" s="62"/>
    </row>
    <row r="13" spans="1:12" ht="26.25" customHeight="1">
      <c r="A13" s="62">
        <v>8</v>
      </c>
      <c r="B13" s="62"/>
      <c r="C13" s="62"/>
      <c r="D13" s="62">
        <v>8</v>
      </c>
      <c r="E13" s="325"/>
      <c r="F13" s="326"/>
      <c r="G13" s="62"/>
    </row>
    <row r="14" spans="1:12" ht="26.25" customHeight="1">
      <c r="A14" s="62">
        <v>9</v>
      </c>
      <c r="B14" s="62"/>
      <c r="C14" s="62"/>
      <c r="D14" s="62">
        <v>9</v>
      </c>
      <c r="E14" s="325"/>
      <c r="F14" s="326"/>
      <c r="G14" s="62"/>
    </row>
    <row r="15" spans="1:12" ht="26.25" customHeight="1">
      <c r="A15" s="62">
        <v>10</v>
      </c>
      <c r="B15" s="62"/>
      <c r="C15" s="62"/>
      <c r="D15" s="62">
        <v>10</v>
      </c>
      <c r="E15" s="325"/>
      <c r="F15" s="326"/>
      <c r="G15" s="62"/>
    </row>
    <row r="16" spans="1:12" ht="12" customHeight="1"/>
    <row r="17" spans="1:12" ht="13.5" customHeight="1">
      <c r="A17" s="61" t="s">
        <v>241</v>
      </c>
      <c r="D17" s="61" t="s">
        <v>242</v>
      </c>
    </row>
    <row r="18" spans="1:12" ht="22.5" customHeight="1">
      <c r="A18" s="62"/>
      <c r="B18" s="62" t="s">
        <v>55</v>
      </c>
      <c r="C18" s="188" t="s">
        <v>96</v>
      </c>
      <c r="D18" s="62"/>
      <c r="E18" s="325" t="s">
        <v>55</v>
      </c>
      <c r="F18" s="326"/>
      <c r="G18" s="62" t="s">
        <v>96</v>
      </c>
    </row>
    <row r="19" spans="1:12" s="59" customFormat="1" ht="22.5" customHeight="1">
      <c r="A19" s="62">
        <v>1</v>
      </c>
      <c r="B19" s="62"/>
      <c r="C19" s="188"/>
      <c r="D19" s="62">
        <v>1</v>
      </c>
      <c r="E19" s="325"/>
      <c r="F19" s="326"/>
      <c r="G19" s="62"/>
    </row>
    <row r="20" spans="1:12" s="59" customFormat="1" ht="22.5" customHeight="1">
      <c r="A20" s="62">
        <v>2</v>
      </c>
      <c r="B20" s="62"/>
      <c r="C20" s="188"/>
      <c r="D20" s="62">
        <v>2</v>
      </c>
      <c r="E20" s="325"/>
      <c r="F20" s="326"/>
      <c r="G20" s="62"/>
    </row>
    <row r="21" spans="1:12" s="59" customFormat="1" ht="22.5" customHeight="1">
      <c r="A21" s="62">
        <v>3</v>
      </c>
      <c r="B21" s="62"/>
      <c r="C21" s="188"/>
      <c r="D21" s="62">
        <v>3</v>
      </c>
      <c r="E21" s="325"/>
      <c r="F21" s="326"/>
      <c r="G21" s="62"/>
    </row>
    <row r="22" spans="1:12" s="59" customFormat="1" ht="22.5" customHeight="1">
      <c r="A22" s="62">
        <v>4</v>
      </c>
      <c r="B22" s="62"/>
      <c r="C22" s="188"/>
      <c r="D22" s="62">
        <v>4</v>
      </c>
      <c r="E22" s="325"/>
      <c r="F22" s="326"/>
      <c r="G22" s="62"/>
    </row>
    <row r="23" spans="1:12" s="59" customFormat="1" ht="22.5" customHeight="1">
      <c r="A23" s="62">
        <v>5</v>
      </c>
      <c r="B23" s="62"/>
      <c r="C23" s="188"/>
      <c r="D23" s="62">
        <v>5</v>
      </c>
      <c r="E23" s="325"/>
      <c r="F23" s="326"/>
      <c r="G23" s="62"/>
    </row>
    <row r="24" spans="1:12" s="59" customFormat="1" ht="22.5" customHeight="1">
      <c r="A24" s="62">
        <v>6</v>
      </c>
      <c r="B24" s="62"/>
      <c r="C24" s="188"/>
      <c r="D24" s="62">
        <v>6</v>
      </c>
      <c r="E24" s="325"/>
      <c r="F24" s="326"/>
      <c r="G24" s="62"/>
    </row>
    <row r="25" spans="1:12" s="59" customFormat="1" ht="22.5" customHeight="1">
      <c r="A25" s="62">
        <v>7</v>
      </c>
      <c r="B25" s="62"/>
      <c r="C25" s="188"/>
      <c r="D25" s="62">
        <v>7</v>
      </c>
      <c r="E25" s="325"/>
      <c r="F25" s="326"/>
      <c r="G25" s="62"/>
    </row>
    <row r="26" spans="1:12" s="59" customFormat="1" ht="22.5" customHeight="1">
      <c r="A26" s="62">
        <v>8</v>
      </c>
      <c r="B26" s="62"/>
      <c r="C26" s="188"/>
      <c r="D26" s="62">
        <v>8</v>
      </c>
      <c r="E26" s="325"/>
      <c r="F26" s="326"/>
      <c r="G26" s="62"/>
    </row>
    <row r="27" spans="1:12" s="59" customFormat="1" ht="22.5" customHeight="1">
      <c r="A27" s="62">
        <v>9</v>
      </c>
      <c r="B27" s="62"/>
      <c r="C27" s="188"/>
      <c r="D27" s="62">
        <v>9</v>
      </c>
      <c r="E27" s="325"/>
      <c r="F27" s="326"/>
      <c r="G27" s="62"/>
      <c r="H27" s="205"/>
      <c r="I27" s="205"/>
      <c r="J27" s="205"/>
      <c r="K27" s="205"/>
      <c r="L27" s="205"/>
    </row>
    <row r="28" spans="1:12" s="59" customFormat="1" ht="22.5" customHeight="1">
      <c r="A28" s="62">
        <v>10</v>
      </c>
      <c r="B28" s="62"/>
      <c r="C28" s="188"/>
      <c r="D28" s="62">
        <v>10</v>
      </c>
      <c r="E28" s="325"/>
      <c r="F28" s="326"/>
      <c r="G28" s="62"/>
    </row>
    <row r="29" spans="1:12" s="59" customFormat="1">
      <c r="A29" s="60"/>
      <c r="B29" s="60"/>
      <c r="C29" s="60"/>
      <c r="D29" s="60"/>
      <c r="E29" s="60"/>
      <c r="F29" s="60"/>
      <c r="G29" s="60"/>
    </row>
    <row r="30" spans="1:12" ht="13.5" customHeight="1">
      <c r="A30" s="186" t="s">
        <v>97</v>
      </c>
      <c r="B30" s="187"/>
      <c r="C30" s="85">
        <f>入厩届!$C$4</f>
        <v>0</v>
      </c>
      <c r="D30" s="332" t="s">
        <v>9</v>
      </c>
      <c r="E30" s="333"/>
      <c r="F30" s="63"/>
      <c r="G30" s="212"/>
    </row>
    <row r="31" spans="1:12" ht="13.5" customHeight="1">
      <c r="A31" s="207" t="s">
        <v>226</v>
      </c>
      <c r="B31" s="208"/>
      <c r="C31" s="208"/>
      <c r="D31" s="327" t="s">
        <v>223</v>
      </c>
      <c r="E31" s="328"/>
      <c r="F31" s="328"/>
      <c r="G31" s="322">
        <f>COUNTA(B6:B15)+COUNTA(E6:E15)+COUNTA(B19:B28)+COUNTA(E19:E28)</f>
        <v>0</v>
      </c>
    </row>
    <row r="32" spans="1:12" ht="13.5" customHeight="1">
      <c r="A32" s="209"/>
      <c r="B32" s="313">
        <f>入厩届!I3</f>
        <v>0</v>
      </c>
      <c r="C32" s="322"/>
      <c r="D32" s="329"/>
      <c r="E32" s="330"/>
      <c r="F32" s="330"/>
      <c r="G32" s="334"/>
    </row>
    <row r="33" spans="1:7" ht="13.5" customHeight="1" thickBot="1">
      <c r="A33" s="217"/>
      <c r="B33" s="323"/>
      <c r="C33" s="324"/>
      <c r="D33" s="314" t="s">
        <v>50</v>
      </c>
      <c r="E33" s="315"/>
      <c r="F33" s="216"/>
      <c r="G33" s="210"/>
    </row>
    <row r="34" spans="1:7" ht="13.5" customHeight="1">
      <c r="A34" s="209" t="s">
        <v>224</v>
      </c>
      <c r="B34" s="59"/>
      <c r="C34" s="210"/>
      <c r="D34" s="316"/>
      <c r="E34" s="317"/>
      <c r="F34" s="318">
        <f>G31*3000</f>
        <v>0</v>
      </c>
      <c r="G34" s="319"/>
    </row>
    <row r="35" spans="1:7" ht="13.5" customHeight="1" thickBot="1">
      <c r="A35" s="209"/>
      <c r="B35" s="218"/>
      <c r="C35" s="219"/>
      <c r="D35" s="221"/>
      <c r="E35" s="222"/>
      <c r="F35" s="318"/>
      <c r="G35" s="319"/>
    </row>
    <row r="36" spans="1:7" ht="13.5" customHeight="1">
      <c r="A36" s="209" t="s">
        <v>225</v>
      </c>
      <c r="B36" s="59"/>
      <c r="C36" s="210"/>
      <c r="D36" s="213"/>
      <c r="E36" s="220"/>
      <c r="F36" s="318"/>
      <c r="G36" s="319"/>
    </row>
    <row r="37" spans="1:7" ht="13.5" customHeight="1" thickBot="1">
      <c r="A37" s="211"/>
      <c r="B37" s="218"/>
      <c r="C37" s="219"/>
      <c r="D37" s="214"/>
      <c r="E37" s="215"/>
      <c r="F37" s="320"/>
      <c r="G37" s="321"/>
    </row>
    <row r="38" spans="1:7">
      <c r="A38" s="59"/>
      <c r="C38" s="61"/>
      <c r="D38" s="59"/>
      <c r="G38" s="61"/>
    </row>
    <row r="39" spans="1:7">
      <c r="A39" s="331" t="s">
        <v>222</v>
      </c>
      <c r="B39" s="331"/>
      <c r="C39" s="331"/>
      <c r="D39" s="331"/>
      <c r="E39" s="331"/>
      <c r="F39" s="331"/>
      <c r="G39" s="331"/>
    </row>
    <row r="40" spans="1:7">
      <c r="A40" s="331"/>
      <c r="B40" s="331"/>
      <c r="C40" s="331"/>
      <c r="D40" s="331"/>
      <c r="E40" s="331"/>
      <c r="F40" s="331"/>
      <c r="G40" s="331"/>
    </row>
    <row r="41" spans="1:7">
      <c r="A41" s="59"/>
      <c r="C41" s="61"/>
      <c r="D41" s="59"/>
      <c r="E41" s="59"/>
      <c r="F41" s="59"/>
      <c r="G41" s="61"/>
    </row>
  </sheetData>
  <mergeCells count="31">
    <mergeCell ref="A39:G40"/>
    <mergeCell ref="D30:E30"/>
    <mergeCell ref="G31:G32"/>
    <mergeCell ref="E6:F6"/>
    <mergeCell ref="E5:F5"/>
    <mergeCell ref="E7:F7"/>
    <mergeCell ref="E8:F8"/>
    <mergeCell ref="E9:F9"/>
    <mergeCell ref="E22:F22"/>
    <mergeCell ref="E19:F19"/>
    <mergeCell ref="E10:F10"/>
    <mergeCell ref="E11:F11"/>
    <mergeCell ref="E12:F12"/>
    <mergeCell ref="E13:F13"/>
    <mergeCell ref="E14:F14"/>
    <mergeCell ref="A1:G1"/>
    <mergeCell ref="A2:G2"/>
    <mergeCell ref="D33:E34"/>
    <mergeCell ref="F34:G37"/>
    <mergeCell ref="B32:C33"/>
    <mergeCell ref="E28:F28"/>
    <mergeCell ref="D31:F32"/>
    <mergeCell ref="E23:F23"/>
    <mergeCell ref="E24:F24"/>
    <mergeCell ref="E25:F25"/>
    <mergeCell ref="E26:F26"/>
    <mergeCell ref="E27:F27"/>
    <mergeCell ref="E15:F15"/>
    <mergeCell ref="E18:F18"/>
    <mergeCell ref="E20:F20"/>
    <mergeCell ref="E21:F21"/>
  </mergeCells>
  <phoneticPr fontId="11"/>
  <printOptions horizontalCentered="1" verticalCentered="1"/>
  <pageMargins left="0.39370078740157483" right="0.39370078740157483" top="0.59055118110236227" bottom="0.59055118110236227" header="0.51181102362204722" footer="0.51181102362204722"/>
  <pageSetup paperSize="9" orientation="portrait"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view="pageBreakPreview" zoomScaleNormal="100" zoomScaleSheetLayoutView="100" workbookViewId="0">
      <selection sqref="A1:D1"/>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335" t="s">
        <v>258</v>
      </c>
      <c r="B1" s="335"/>
      <c r="C1" s="335"/>
      <c r="D1" s="335"/>
    </row>
    <row r="2" spans="1:4" s="8" customFormat="1" ht="17.25">
      <c r="A2" s="336" t="s">
        <v>0</v>
      </c>
      <c r="B2" s="336"/>
      <c r="C2" s="336"/>
      <c r="D2" s="336"/>
    </row>
    <row r="3" spans="1:4" ht="26.25" customHeight="1" thickBot="1">
      <c r="B3" s="1" t="s">
        <v>1</v>
      </c>
      <c r="C3" s="1">
        <f>入厩届!$J$4</f>
        <v>0</v>
      </c>
      <c r="D3" s="9" t="s">
        <v>2</v>
      </c>
    </row>
    <row r="4" spans="1:4" ht="14.25" customHeight="1">
      <c r="D4" s="169"/>
    </row>
    <row r="5" spans="1:4">
      <c r="A5" t="s">
        <v>3</v>
      </c>
    </row>
    <row r="6" spans="1:4" s="12" customFormat="1">
      <c r="A6" s="11" t="s">
        <v>4</v>
      </c>
      <c r="B6" s="11" t="s">
        <v>5</v>
      </c>
      <c r="C6" s="11" t="s">
        <v>6</v>
      </c>
      <c r="D6" s="11" t="s">
        <v>7</v>
      </c>
    </row>
    <row r="7" spans="1:4" s="12" customFormat="1" ht="27" customHeight="1">
      <c r="A7" s="11" t="s">
        <v>183</v>
      </c>
      <c r="B7" s="11" t="s">
        <v>184</v>
      </c>
      <c r="C7" s="11">
        <f>'参加申込書（障害）'!H37+'参加申込書（馬場）'!H32</f>
        <v>0</v>
      </c>
      <c r="D7" s="183">
        <f>C7*8500</f>
        <v>0</v>
      </c>
    </row>
    <row r="8" spans="1:4" s="12" customFormat="1" ht="27" customHeight="1">
      <c r="A8" s="11" t="s">
        <v>8</v>
      </c>
      <c r="B8" s="11" t="s">
        <v>200</v>
      </c>
      <c r="C8" s="11">
        <f>'参加申込書（障害）'!H38+'参加申込書（馬場）'!H33</f>
        <v>0</v>
      </c>
      <c r="D8" s="183">
        <f>C8*6000</f>
        <v>0</v>
      </c>
    </row>
    <row r="9" spans="1:4" s="12" customFormat="1" ht="27" customHeight="1">
      <c r="A9" s="11" t="s">
        <v>10</v>
      </c>
      <c r="B9" s="11" t="s">
        <v>11</v>
      </c>
      <c r="C9" s="11">
        <f>'参加申込書（障害）'!H39+'参加申込書（馬場）'!H34</f>
        <v>0</v>
      </c>
      <c r="D9" s="183">
        <f>C9*4500</f>
        <v>0</v>
      </c>
    </row>
    <row r="10" spans="1:4" s="12" customFormat="1" ht="27" customHeight="1">
      <c r="A10" s="11" t="s">
        <v>227</v>
      </c>
      <c r="B10" s="11" t="s">
        <v>198</v>
      </c>
      <c r="C10" s="11">
        <f>'参加申込書（障害）'!H40+'参加申込書（馬場）'!H35</f>
        <v>0</v>
      </c>
      <c r="D10" s="183">
        <f>C10*4000</f>
        <v>0</v>
      </c>
    </row>
    <row r="11" spans="1:4" s="12" customFormat="1" ht="32.25" customHeight="1">
      <c r="A11" s="170" t="s">
        <v>199</v>
      </c>
      <c r="B11" s="11" t="s">
        <v>12</v>
      </c>
      <c r="C11" s="11">
        <f>'参加申込書（障害）'!H41+'参加申込書（馬場）'!H36</f>
        <v>0</v>
      </c>
      <c r="D11" s="183">
        <f>C11*3000</f>
        <v>0</v>
      </c>
    </row>
    <row r="12" spans="1:4" s="12" customFormat="1" ht="27" customHeight="1">
      <c r="A12" s="11" t="s">
        <v>13</v>
      </c>
      <c r="B12" s="11" t="s">
        <v>14</v>
      </c>
      <c r="C12" s="11">
        <f>COUNTA(入厩届!B8:B27)</f>
        <v>0</v>
      </c>
      <c r="D12" s="183">
        <f>C12*5000</f>
        <v>0</v>
      </c>
    </row>
    <row r="13" spans="1:4" s="12" customFormat="1" ht="27" customHeight="1">
      <c r="A13" s="11" t="s">
        <v>15</v>
      </c>
      <c r="B13" s="11" t="s">
        <v>231</v>
      </c>
      <c r="C13" s="11">
        <f>C12</f>
        <v>0</v>
      </c>
      <c r="D13" s="183">
        <f>C13*7500</f>
        <v>0</v>
      </c>
    </row>
    <row r="14" spans="1:4" s="10" customFormat="1" ht="27.75" customHeight="1">
      <c r="A14" s="11" t="s">
        <v>16</v>
      </c>
      <c r="B14" s="11"/>
      <c r="C14" s="11">
        <f>SUM(C7:C13)</f>
        <v>0</v>
      </c>
      <c r="D14" s="183">
        <f>SUM(D7:D13)</f>
        <v>0</v>
      </c>
    </row>
    <row r="15" spans="1:4" ht="13.5" customHeight="1">
      <c r="A15" s="13" t="s">
        <v>98</v>
      </c>
      <c r="B15" s="12"/>
      <c r="C15" s="12"/>
      <c r="D15" s="12"/>
    </row>
    <row r="16" spans="1:4" ht="27" customHeight="1">
      <c r="A16" s="25"/>
      <c r="B16" s="25" t="s">
        <v>5</v>
      </c>
      <c r="C16" s="11" t="s">
        <v>6</v>
      </c>
      <c r="D16" s="25" t="s">
        <v>7</v>
      </c>
    </row>
    <row r="17" spans="1:4" ht="27" customHeight="1">
      <c r="A17" s="25" t="s">
        <v>228</v>
      </c>
      <c r="B17" s="11" t="s">
        <v>12</v>
      </c>
      <c r="C17" s="11">
        <f>COUNTA(フレンドリー!B6:B15)</f>
        <v>0</v>
      </c>
      <c r="D17" s="183">
        <f>C17*3000</f>
        <v>0</v>
      </c>
    </row>
    <row r="18" spans="1:4" ht="27" customHeight="1">
      <c r="A18" s="25" t="s">
        <v>229</v>
      </c>
      <c r="B18" s="11" t="s">
        <v>12</v>
      </c>
      <c r="C18" s="11">
        <f>COUNTA(フレンドリー!E6:E15)</f>
        <v>0</v>
      </c>
      <c r="D18" s="183">
        <f t="shared" ref="D18:D20" si="0">C18*3000</f>
        <v>0</v>
      </c>
    </row>
    <row r="19" spans="1:4" ht="27" customHeight="1">
      <c r="A19" s="25" t="s">
        <v>99</v>
      </c>
      <c r="B19" s="11" t="s">
        <v>12</v>
      </c>
      <c r="C19" s="11">
        <f>COUNTA(フレンドリー!B19:B28)</f>
        <v>0</v>
      </c>
      <c r="D19" s="183">
        <f t="shared" si="0"/>
        <v>0</v>
      </c>
    </row>
    <row r="20" spans="1:4" ht="27" customHeight="1">
      <c r="A20" s="25" t="s">
        <v>230</v>
      </c>
      <c r="B20" s="11" t="s">
        <v>12</v>
      </c>
      <c r="C20" s="11">
        <f>COUNTA(フレンドリー!E19:E28)</f>
        <v>0</v>
      </c>
      <c r="D20" s="183">
        <f t="shared" si="0"/>
        <v>0</v>
      </c>
    </row>
    <row r="21" spans="1:4" ht="27.75" customHeight="1">
      <c r="A21" s="25" t="s">
        <v>17</v>
      </c>
      <c r="B21" s="25"/>
      <c r="C21" s="11">
        <f>SUM(C17:C20)</f>
        <v>0</v>
      </c>
      <c r="D21" s="183">
        <f>SUM(D17:D20)</f>
        <v>0</v>
      </c>
    </row>
    <row r="22" spans="1:4">
      <c r="A22" t="s">
        <v>18</v>
      </c>
      <c r="B22" s="72"/>
      <c r="C22" s="337">
        <f>D14+D21</f>
        <v>0</v>
      </c>
      <c r="D22" s="337"/>
    </row>
    <row r="23" spans="1:4" ht="14.25" thickBot="1">
      <c r="B23" s="1"/>
      <c r="C23" s="338"/>
      <c r="D23" s="338"/>
    </row>
    <row r="24" spans="1:4">
      <c r="A24" t="s">
        <v>208</v>
      </c>
    </row>
    <row r="25" spans="1:4">
      <c r="A25" s="225" t="s">
        <v>238</v>
      </c>
    </row>
    <row r="26" spans="1:4">
      <c r="A26" s="25" t="s">
        <v>190</v>
      </c>
      <c r="B26" s="83"/>
      <c r="C26" s="85"/>
      <c r="D26" s="84"/>
    </row>
    <row r="27" spans="1:4">
      <c r="A27" s="25" t="s">
        <v>191</v>
      </c>
      <c r="B27" s="83"/>
      <c r="C27" s="85"/>
      <c r="D27" s="84"/>
    </row>
    <row r="28" spans="1:4">
      <c r="A28" s="25" t="s">
        <v>192</v>
      </c>
      <c r="B28" s="83" t="s">
        <v>196</v>
      </c>
      <c r="C28" s="85"/>
      <c r="D28" s="84"/>
    </row>
    <row r="29" spans="1:4">
      <c r="A29" s="25" t="s">
        <v>193</v>
      </c>
      <c r="B29" s="83"/>
      <c r="C29" s="85"/>
      <c r="D29" s="84"/>
    </row>
    <row r="30" spans="1:4" ht="11.25" customHeight="1">
      <c r="A30" s="86" t="s">
        <v>194</v>
      </c>
      <c r="B30" s="87"/>
      <c r="C30" s="88"/>
      <c r="D30" s="89"/>
    </row>
    <row r="31" spans="1:4" ht="24" customHeight="1">
      <c r="A31" s="90" t="s">
        <v>195</v>
      </c>
      <c r="B31" s="81"/>
      <c r="C31" s="70"/>
      <c r="D31" s="82"/>
    </row>
  </sheetData>
  <mergeCells count="3">
    <mergeCell ref="A1:D1"/>
    <mergeCell ref="A2:D2"/>
    <mergeCell ref="C22:D23"/>
  </mergeCells>
  <phoneticPr fontId="11"/>
  <printOptions horizontalCentered="1" verticalCentered="1"/>
  <pageMargins left="0.25" right="0.25" top="0.75" bottom="0.75" header="0.3" footer="0.3"/>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view="pageLayout" zoomScaleNormal="100" workbookViewId="0">
      <selection activeCell="C23" sqref="C23"/>
    </sheetView>
  </sheetViews>
  <sheetFormatPr defaultRowHeight="13.5"/>
  <cols>
    <col min="1" max="1" width="5.125" style="14" customWidth="1"/>
    <col min="2" max="2" width="5.25" style="14" customWidth="1"/>
    <col min="3" max="3" width="26.125" style="54" bestFit="1" customWidth="1"/>
    <col min="4" max="4" width="20.75" style="14" customWidth="1"/>
    <col min="5" max="5" width="14.625" style="14" customWidth="1"/>
    <col min="6" max="6" width="18.625" style="14" customWidth="1"/>
    <col min="7" max="7" width="14.625" style="14" customWidth="1"/>
    <col min="8" max="8" width="15" style="14" customWidth="1"/>
    <col min="9" max="16384" width="9" style="14"/>
  </cols>
  <sheetData>
    <row r="1" spans="1:8">
      <c r="A1" s="14" t="s">
        <v>63</v>
      </c>
    </row>
    <row r="2" spans="1:8">
      <c r="F2" s="29" t="s">
        <v>103</v>
      </c>
    </row>
    <row r="3" spans="1:8" ht="18.75">
      <c r="A3" s="342" t="s">
        <v>64</v>
      </c>
      <c r="B3" s="343"/>
      <c r="C3" s="343"/>
      <c r="D3" s="343"/>
    </row>
    <row r="4" spans="1:8">
      <c r="G4" s="344">
        <f>入厩届!$J$4</f>
        <v>0</v>
      </c>
      <c r="H4" s="344"/>
    </row>
    <row r="5" spans="1:8">
      <c r="F5" s="27" t="s">
        <v>65</v>
      </c>
      <c r="G5" s="345"/>
      <c r="H5" s="345"/>
    </row>
    <row r="6" spans="1:8">
      <c r="F6" s="28"/>
      <c r="G6" s="28"/>
      <c r="H6" s="15"/>
    </row>
    <row r="7" spans="1:8">
      <c r="A7" s="16"/>
      <c r="B7" s="16"/>
      <c r="C7" s="55" t="s">
        <v>66</v>
      </c>
      <c r="D7" s="16" t="s">
        <v>67</v>
      </c>
      <c r="E7" s="17" t="s">
        <v>68</v>
      </c>
      <c r="F7" s="16" t="s">
        <v>69</v>
      </c>
      <c r="G7" s="16" t="s">
        <v>70</v>
      </c>
      <c r="H7" s="16" t="s">
        <v>71</v>
      </c>
    </row>
    <row r="8" spans="1:8" ht="26.25" customHeight="1">
      <c r="A8" s="340" t="s">
        <v>72</v>
      </c>
      <c r="B8" s="18">
        <v>3</v>
      </c>
      <c r="C8" s="56" t="s">
        <v>73</v>
      </c>
      <c r="D8" s="16"/>
      <c r="E8" s="16"/>
      <c r="F8" s="16"/>
      <c r="G8" s="16"/>
      <c r="H8" s="16"/>
    </row>
    <row r="9" spans="1:8" ht="26.25" customHeight="1">
      <c r="A9" s="340"/>
      <c r="B9" s="18">
        <v>6</v>
      </c>
      <c r="C9" s="57" t="s">
        <v>74</v>
      </c>
      <c r="D9" s="16"/>
      <c r="E9" s="16"/>
      <c r="F9" s="16"/>
      <c r="G9" s="16"/>
      <c r="H9" s="16"/>
    </row>
    <row r="10" spans="1:8" ht="26.25" customHeight="1">
      <c r="A10" s="340"/>
      <c r="B10" s="18">
        <v>9</v>
      </c>
      <c r="C10" s="57" t="s">
        <v>75</v>
      </c>
      <c r="D10" s="16"/>
      <c r="E10" s="16"/>
      <c r="F10" s="16"/>
      <c r="G10" s="16"/>
      <c r="H10" s="16"/>
    </row>
    <row r="11" spans="1:8" ht="26.25" customHeight="1">
      <c r="A11" s="340"/>
      <c r="B11" s="18">
        <v>19</v>
      </c>
      <c r="C11" s="57" t="s">
        <v>76</v>
      </c>
      <c r="D11" s="16"/>
      <c r="E11" s="16"/>
      <c r="F11" s="16"/>
      <c r="G11" s="16"/>
      <c r="H11" s="16"/>
    </row>
    <row r="12" spans="1:8" ht="26.25" customHeight="1">
      <c r="A12" s="340"/>
      <c r="B12" s="18">
        <v>22</v>
      </c>
      <c r="C12" s="57" t="s">
        <v>77</v>
      </c>
      <c r="D12" s="16"/>
      <c r="E12" s="16"/>
      <c r="F12" s="16"/>
      <c r="G12" s="16"/>
      <c r="H12" s="16"/>
    </row>
    <row r="13" spans="1:8" ht="26.25" customHeight="1">
      <c r="A13" s="340"/>
      <c r="B13" s="18">
        <v>25</v>
      </c>
      <c r="C13" s="58" t="s">
        <v>78</v>
      </c>
      <c r="D13" s="16"/>
      <c r="E13" s="16"/>
      <c r="F13" s="16"/>
      <c r="G13" s="16"/>
      <c r="H13" s="16"/>
    </row>
    <row r="14" spans="1:8" ht="26.25" customHeight="1">
      <c r="A14" s="339" t="s">
        <v>79</v>
      </c>
      <c r="B14" s="18">
        <v>2</v>
      </c>
      <c r="C14" s="56" t="s">
        <v>152</v>
      </c>
      <c r="D14" s="16"/>
      <c r="E14" s="16"/>
      <c r="F14" s="16"/>
      <c r="G14" s="16"/>
      <c r="H14" s="16"/>
    </row>
    <row r="15" spans="1:8" ht="26.25" customHeight="1">
      <c r="A15" s="340"/>
      <c r="B15" s="18">
        <v>5</v>
      </c>
      <c r="C15" s="56" t="s">
        <v>153</v>
      </c>
      <c r="D15" s="16"/>
      <c r="E15" s="16"/>
      <c r="F15" s="16"/>
      <c r="G15" s="16"/>
      <c r="H15" s="16"/>
    </row>
    <row r="16" spans="1:8" ht="26.25" customHeight="1">
      <c r="A16" s="340"/>
      <c r="B16" s="18">
        <v>9</v>
      </c>
      <c r="C16" s="232" t="s">
        <v>255</v>
      </c>
      <c r="D16" s="16"/>
      <c r="E16" s="16"/>
      <c r="F16" s="16"/>
      <c r="G16" s="16"/>
      <c r="H16" s="16"/>
    </row>
    <row r="17" spans="1:8" ht="26.25" customHeight="1">
      <c r="A17" s="340"/>
      <c r="B17" s="18">
        <v>18</v>
      </c>
      <c r="C17" s="232" t="s">
        <v>253</v>
      </c>
      <c r="D17" s="16"/>
      <c r="E17" s="16"/>
      <c r="F17" s="16"/>
      <c r="G17" s="16"/>
      <c r="H17" s="16"/>
    </row>
    <row r="18" spans="1:8" ht="26.25" customHeight="1">
      <c r="A18" s="340"/>
      <c r="B18" s="18">
        <v>19</v>
      </c>
      <c r="C18" s="56" t="s">
        <v>154</v>
      </c>
      <c r="D18" s="16"/>
      <c r="E18" s="16"/>
      <c r="F18" s="16"/>
      <c r="G18" s="16"/>
      <c r="H18" s="16"/>
    </row>
    <row r="19" spans="1:8" ht="26.25" customHeight="1">
      <c r="A19" s="340"/>
      <c r="B19" s="18">
        <v>22</v>
      </c>
      <c r="C19" s="56" t="s">
        <v>155</v>
      </c>
      <c r="D19" s="16"/>
      <c r="E19" s="16"/>
      <c r="F19" s="16"/>
      <c r="G19" s="16"/>
      <c r="H19" s="16"/>
    </row>
    <row r="20" spans="1:8" ht="26.25" customHeight="1">
      <c r="A20" s="341"/>
      <c r="B20" s="18">
        <v>25</v>
      </c>
      <c r="C20" s="232" t="s">
        <v>254</v>
      </c>
      <c r="D20" s="16"/>
      <c r="E20" s="16"/>
      <c r="F20" s="16"/>
      <c r="G20" s="16"/>
      <c r="H20" s="16"/>
    </row>
  </sheetData>
  <mergeCells count="4">
    <mergeCell ref="A14:A20"/>
    <mergeCell ref="A3:D3"/>
    <mergeCell ref="A8:A13"/>
    <mergeCell ref="G4:H5"/>
  </mergeCells>
  <phoneticPr fontId="1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公認参加届</vt:lpstr>
      <vt:lpstr>グレード変更届</vt:lpstr>
      <vt:lpstr>メディカルカード</vt:lpstr>
      <vt:lpstr>グレード変更届!Print_Area</vt:lpstr>
      <vt:lpstr>'参加登録名簿（障害）'!Print_Area</vt:lpstr>
      <vt:lpstr>'参加登録名簿（馬場）'!Print_Area</vt:lpstr>
      <vt:lpstr>送金内訳書!Print_Area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2025-04-17T02:05:29Z</cp:lastPrinted>
  <dcterms:created xsi:type="dcterms:W3CDTF">2015-05-21T23:53:15Z</dcterms:created>
  <dcterms:modified xsi:type="dcterms:W3CDTF">2025-05-16T03:41:35Z</dcterms:modified>
  <cp:category/>
  <cp:contentStatus/>
</cp:coreProperties>
</file>